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T:\Sections\Special Projects Section\Berg\Berg\Project 2017\NAO-2017-01842 Hurds Cove\"/>
    </mc:Choice>
  </mc:AlternateContent>
  <bookViews>
    <workbookView xWindow="0" yWindow="0" windowWidth="11496" windowHeight="3564" firstSheet="1" activeTab="1"/>
  </bookViews>
  <sheets>
    <sheet name="Project Review Steps" sheetId="6" r:id="rId1"/>
    <sheet name="Conclusion Table" sheetId="1" r:id="rId2"/>
    <sheet name="FWS Species" sheetId="4" state="hidden" r:id="rId3"/>
    <sheet name="Critical Habitat" sheetId="8" state="hidden" r:id="rId4"/>
    <sheet name="Conclusion Determination" sheetId="5" state="hidden" r:id="rId5"/>
    <sheet name="NOAA NMFS Species" sheetId="9" state="hidden" r:id="rId6"/>
    <sheet name="Item to Resolve" sheetId="10" state="hidden" r:id="rId7"/>
    <sheet name="Sheet1" sheetId="11" state="hidden" r:id="rId8"/>
  </sheets>
  <definedNames>
    <definedName name="AnadFish">#REF!</definedName>
    <definedName name="ColdWaterTrout">#REF!</definedName>
    <definedName name="ConclusionList">#REF!</definedName>
    <definedName name="CriticalHab">#REF!</definedName>
    <definedName name="CriticalHabitat">'Critical Habitat'!$A$2:$A$9</definedName>
    <definedName name="DropdownList">'FWS Species'!$D$2:$D$81</definedName>
    <definedName name="DropList">'FWS Species'!$D$2:$D$207</definedName>
    <definedName name="EADConclusions">'Conclusion Determination'!$D$2:$D$4</definedName>
    <definedName name="Eagle_Concentration">'Conclusion Determination'!$G$2:$G$3</definedName>
    <definedName name="Eagle_Nests">'Conclusion Determination'!$D$2:$D$3</definedName>
    <definedName name="EagleConcentration">'Conclusion Determination'!$G$2:$G$2</definedName>
    <definedName name="EagleNests">'Conclusion Determination'!$D$2:$D$2</definedName>
    <definedName name="Eagles">#REF!</definedName>
    <definedName name="EFH">#REF!</definedName>
    <definedName name="HabandRefuseSurv">#REF!</definedName>
    <definedName name="HABandSPECpres">#REF!</definedName>
    <definedName name="HabitatAsses">'Critical Habitat'!$C$2:$C$3</definedName>
    <definedName name="HabitatNoSpecies">#REF!</definedName>
    <definedName name="MigBirds">#REF!</definedName>
    <definedName name="NoHabitatPresent">#REF!</definedName>
    <definedName name="NoSpeciesPresent">#REF!</definedName>
    <definedName name="OLE_LINK6" localSheetId="2">'FWS Species'!$F$4</definedName>
    <definedName name="_xlnm.Print_Titles" localSheetId="1">'Conclusion Table'!$2:$3</definedName>
    <definedName name="ResourceList">'FWS Species'!$A$4:$A$81</definedName>
    <definedName name="Resources">'FWS Species'!$A$1:$F$81</definedName>
    <definedName name="SAV">#REF!</definedName>
    <definedName name="Section7Conclusions">'Conclusion Determination'!$A$2:$A$13</definedName>
    <definedName name="SpeciesList">'FWS Species'!$A$2:$A$81</definedName>
  </definedNames>
  <calcPr calcId="152511"/>
</workbook>
</file>

<file path=xl/calcChain.xml><?xml version="1.0" encoding="utf-8"?>
<calcChain xmlns="http://schemas.openxmlformats.org/spreadsheetml/2006/main">
  <c r="C8" i="1" l="1"/>
  <c r="D8" i="1"/>
  <c r="D55" i="4" l="1"/>
  <c r="D6" i="4" l="1"/>
  <c r="B3" i="8"/>
  <c r="B3" i="9"/>
  <c r="B3" i="4"/>
  <c r="D3" i="4" s="1"/>
  <c r="D46" i="4"/>
  <c r="D23" i="4"/>
  <c r="B26" i="4"/>
  <c r="D26" i="4" s="1"/>
  <c r="B80" i="4"/>
  <c r="D80" i="4" s="1"/>
  <c r="B56" i="4"/>
  <c r="D56" i="4" s="1"/>
  <c r="B49" i="4"/>
  <c r="D49" i="4" s="1"/>
  <c r="B51" i="4"/>
  <c r="D51" i="4" s="1"/>
  <c r="B72" i="4"/>
  <c r="D72" i="4" s="1"/>
  <c r="B8" i="4"/>
  <c r="D8" i="4" s="1"/>
  <c r="B22" i="4"/>
  <c r="D22" i="4" s="1"/>
  <c r="B60" i="4"/>
  <c r="D60" i="4" s="1"/>
  <c r="B40" i="4"/>
  <c r="D40" i="4" s="1"/>
  <c r="B9" i="4"/>
  <c r="D9" i="4" s="1"/>
  <c r="B18" i="4"/>
  <c r="D18" i="4" s="1"/>
  <c r="B37" i="4"/>
  <c r="D37" i="4" s="1"/>
  <c r="B7" i="4"/>
  <c r="D7" i="4" s="1"/>
  <c r="B2" i="9"/>
  <c r="D2" i="9" s="1"/>
  <c r="D3" i="9"/>
  <c r="B63" i="4"/>
  <c r="D63" i="4" s="1"/>
  <c r="B48" i="4"/>
  <c r="D48" i="4" s="1"/>
  <c r="B64" i="4"/>
  <c r="D64" i="4" s="1"/>
  <c r="B58" i="4"/>
  <c r="D58" i="4" s="1"/>
  <c r="B74" i="4"/>
  <c r="D74" i="4" s="1"/>
  <c r="B69" i="4"/>
  <c r="D69" i="4" s="1"/>
  <c r="B70" i="4"/>
  <c r="D70" i="4" s="1"/>
  <c r="B68" i="4"/>
  <c r="D68" i="4" s="1"/>
  <c r="D13" i="1"/>
  <c r="C13" i="1"/>
  <c r="D14" i="1"/>
  <c r="C14" i="1"/>
  <c r="D12" i="1"/>
  <c r="C12" i="1"/>
  <c r="C10" i="1"/>
  <c r="C15" i="1"/>
  <c r="C11" i="1"/>
  <c r="C9" i="1"/>
  <c r="B5" i="4"/>
  <c r="D5" i="4" s="1"/>
  <c r="C25" i="1"/>
  <c r="C24" i="1"/>
  <c r="D15" i="1"/>
  <c r="D11" i="1"/>
  <c r="D10" i="1"/>
  <c r="D9" i="1"/>
  <c r="D2" i="4"/>
  <c r="B4" i="4"/>
  <c r="D4" i="4" s="1"/>
  <c r="B10" i="4"/>
  <c r="D10" i="4" s="1"/>
  <c r="B11" i="4"/>
  <c r="D11" i="4" s="1"/>
  <c r="B12" i="4"/>
  <c r="D12" i="4" s="1"/>
  <c r="B13" i="4"/>
  <c r="D13" i="4" s="1"/>
  <c r="B14" i="4"/>
  <c r="D14" i="4" s="1"/>
  <c r="B15" i="4"/>
  <c r="D15" i="4" s="1"/>
  <c r="B16" i="4"/>
  <c r="D16" i="4" s="1"/>
  <c r="B17" i="4"/>
  <c r="D17" i="4" s="1"/>
  <c r="B19" i="4"/>
  <c r="D19" i="4" s="1"/>
  <c r="B20" i="4"/>
  <c r="D20" i="4" s="1"/>
  <c r="B21" i="4"/>
  <c r="D21" i="4" s="1"/>
  <c r="B23" i="4"/>
  <c r="B24" i="4"/>
  <c r="D24" i="4" s="1"/>
  <c r="B25" i="4"/>
  <c r="D25" i="4" s="1"/>
  <c r="B27" i="4"/>
  <c r="D27" i="4" s="1"/>
  <c r="B28" i="4"/>
  <c r="D28" i="4" s="1"/>
  <c r="B29" i="4"/>
  <c r="D29" i="4" s="1"/>
  <c r="B30" i="4"/>
  <c r="D30" i="4" s="1"/>
  <c r="B31" i="4"/>
  <c r="D31" i="4" s="1"/>
  <c r="B32" i="4"/>
  <c r="D32" i="4" s="1"/>
  <c r="B33" i="4"/>
  <c r="D33" i="4" s="1"/>
  <c r="B34" i="4"/>
  <c r="D34" i="4" s="1"/>
  <c r="B35" i="4"/>
  <c r="D35" i="4" s="1"/>
  <c r="B36" i="4"/>
  <c r="D36" i="4" s="1"/>
  <c r="B38" i="4"/>
  <c r="D38" i="4" s="1"/>
  <c r="B39" i="4"/>
  <c r="D39" i="4" s="1"/>
  <c r="B41" i="4"/>
  <c r="D41" i="4" s="1"/>
  <c r="B42" i="4"/>
  <c r="D42" i="4" s="1"/>
  <c r="B43" i="4"/>
  <c r="D43" i="4" s="1"/>
  <c r="B44" i="4"/>
  <c r="D44" i="4" s="1"/>
  <c r="B45" i="4"/>
  <c r="D45" i="4" s="1"/>
  <c r="B47" i="4"/>
  <c r="D47" i="4" s="1"/>
  <c r="B50" i="4"/>
  <c r="D50" i="4" s="1"/>
  <c r="B52" i="4"/>
  <c r="D52" i="4" s="1"/>
  <c r="B53" i="4"/>
  <c r="D53" i="4" s="1"/>
  <c r="B54" i="4"/>
  <c r="D54" i="4" s="1"/>
  <c r="B57" i="4"/>
  <c r="D57" i="4" s="1"/>
  <c r="B59" i="4"/>
  <c r="D59" i="4" s="1"/>
  <c r="B61" i="4"/>
  <c r="D61" i="4" s="1"/>
  <c r="B62" i="4"/>
  <c r="D62" i="4" s="1"/>
  <c r="B65" i="4"/>
  <c r="D65" i="4" s="1"/>
  <c r="B66" i="4"/>
  <c r="D66" i="4" s="1"/>
  <c r="B67" i="4"/>
  <c r="D67" i="4" s="1"/>
  <c r="B71" i="4"/>
  <c r="D71" i="4" s="1"/>
  <c r="B73" i="4"/>
  <c r="D73" i="4" s="1"/>
  <c r="B75" i="4"/>
  <c r="D75" i="4" s="1"/>
  <c r="B76" i="4"/>
  <c r="D76" i="4" s="1"/>
  <c r="B77" i="4"/>
  <c r="D77" i="4" s="1"/>
  <c r="B78" i="4"/>
  <c r="D78" i="4" s="1"/>
  <c r="B79" i="4"/>
  <c r="D79" i="4" s="1"/>
  <c r="B81" i="4"/>
  <c r="D81" i="4" s="1"/>
</calcChain>
</file>

<file path=xl/sharedStrings.xml><?xml version="1.0" encoding="utf-8"?>
<sst xmlns="http://schemas.openxmlformats.org/spreadsheetml/2006/main" count="542" uniqueCount="427">
  <si>
    <t>Species / Resource Name</t>
  </si>
  <si>
    <t>Conclusion</t>
  </si>
  <si>
    <t>ESA Section 7 / Eagle Act Determination</t>
  </si>
  <si>
    <t>Notes / Determination</t>
  </si>
  <si>
    <t>Scientific Name</t>
  </si>
  <si>
    <t>Status</t>
  </si>
  <si>
    <t>Habitat</t>
  </si>
  <si>
    <t>Epioblasma torulosa gubernaculum</t>
  </si>
  <si>
    <t>Endangered</t>
  </si>
  <si>
    <t>Schwalbea americana</t>
  </si>
  <si>
    <t>Quadrula sparsa</t>
  </si>
  <si>
    <t>Cracking pearlymussel</t>
  </si>
  <si>
    <t>Hemistena lata</t>
  </si>
  <si>
    <t>Villosa trabalis</t>
  </si>
  <si>
    <t>Quadrula intermedia</t>
  </si>
  <si>
    <t>Cumberlandian combshell</t>
  </si>
  <si>
    <t>Epioblasma brevidens</t>
  </si>
  <si>
    <t>Delmarva Peninsula fox squirrel</t>
  </si>
  <si>
    <t>Sciurus niger cinereus</t>
  </si>
  <si>
    <t>Dromedary pearlymussel</t>
  </si>
  <si>
    <t>Dromus dromas</t>
  </si>
  <si>
    <t>Duskytail darter</t>
  </si>
  <si>
    <t>Etheostoma percnurum</t>
  </si>
  <si>
    <t>Alasmidonta heterodon</t>
  </si>
  <si>
    <t>Eastern prairie fringed orchid</t>
  </si>
  <si>
    <t>Platanthera leucophaea</t>
  </si>
  <si>
    <t>Threatened</t>
  </si>
  <si>
    <t>Fanshell</t>
  </si>
  <si>
    <t>Cyprogenia stegaria</t>
  </si>
  <si>
    <t>Fusconaia cuneolus</t>
  </si>
  <si>
    <t>Green sea turtle</t>
  </si>
  <si>
    <t>Chelonia mydas</t>
  </si>
  <si>
    <t>Myotis grisescens</t>
  </si>
  <si>
    <t>Hawksbill sea turtle</t>
  </si>
  <si>
    <t>Eretmochelys imbricata</t>
  </si>
  <si>
    <t>Indiana bat</t>
  </si>
  <si>
    <t>Myotis sodalis</t>
  </si>
  <si>
    <t>James Spinymussel</t>
  </si>
  <si>
    <t>Pleurobema collina</t>
  </si>
  <si>
    <t>Kemp's ridley sea turtle</t>
  </si>
  <si>
    <t>Lepidochelys kempii</t>
  </si>
  <si>
    <t>Leatherback sea turtle</t>
  </si>
  <si>
    <t>Dermochelys coriacea</t>
  </si>
  <si>
    <t>Lee County cave isopod</t>
  </si>
  <si>
    <t>Lirceus usdagalun</t>
  </si>
  <si>
    <t>Pegias fabula</t>
  </si>
  <si>
    <t>Loggerhead sea turtle</t>
  </si>
  <si>
    <t>Caretta caretta</t>
  </si>
  <si>
    <t>Madison cave isopod</t>
  </si>
  <si>
    <t>Michaux's sumac</t>
  </si>
  <si>
    <t>Rhus michauxii</t>
  </si>
  <si>
    <t>Northeastern beach tiger beetle</t>
  </si>
  <si>
    <t>Cicindela dorsalis dorsalis</t>
  </si>
  <si>
    <t>Northeastern bulrush</t>
  </si>
  <si>
    <t>Scirpus ancistrochaetus</t>
  </si>
  <si>
    <t>Oyster mussel</t>
  </si>
  <si>
    <t>Epioblasma capsaeformis</t>
  </si>
  <si>
    <t>Peter's Mountain mallow</t>
  </si>
  <si>
    <t>Iliamna corei</t>
  </si>
  <si>
    <t>Lampsilis abrupta</t>
  </si>
  <si>
    <t>Piping plover</t>
  </si>
  <si>
    <t>Charadrius melodus</t>
  </si>
  <si>
    <t>Purple bean</t>
  </si>
  <si>
    <t>Villosa perpurpurea</t>
  </si>
  <si>
    <t>Red-cockaded woodpecker</t>
  </si>
  <si>
    <t>Picoides borealis</t>
  </si>
  <si>
    <t>Roanoke Logperch</t>
  </si>
  <si>
    <t>Percina rex</t>
  </si>
  <si>
    <t>Roseate tern</t>
  </si>
  <si>
    <t>Sterna dougallii dougallii</t>
  </si>
  <si>
    <t>Rough pigtoe</t>
  </si>
  <si>
    <t>Pleurobema plenum</t>
  </si>
  <si>
    <t>Rough rabbitsfoot</t>
  </si>
  <si>
    <t>Quadrula cylindrica strigillata</t>
  </si>
  <si>
    <t>Seabeach amaranth</t>
  </si>
  <si>
    <t>Amaranthus pumilus</t>
  </si>
  <si>
    <t>Shale barren rock cress</t>
  </si>
  <si>
    <t>Arabis serotina</t>
  </si>
  <si>
    <t>Shenandoah salamander</t>
  </si>
  <si>
    <t>Plethodon shenandoah</t>
  </si>
  <si>
    <t>Fusconaia cor</t>
  </si>
  <si>
    <t>Shortnose sturgeon</t>
  </si>
  <si>
    <t>Acipenser brevirostrum</t>
  </si>
  <si>
    <t>Slender chub</t>
  </si>
  <si>
    <t>Erimystax cahni</t>
  </si>
  <si>
    <t>Small whorled pogonia</t>
  </si>
  <si>
    <t>Isotria medeoloides</t>
  </si>
  <si>
    <t>Small-anthered bittercress</t>
  </si>
  <si>
    <t>Cardamine micranthera</t>
  </si>
  <si>
    <t>Smooth coneflower</t>
  </si>
  <si>
    <t>Echinacea laevigata</t>
  </si>
  <si>
    <t>Spotfin chub</t>
  </si>
  <si>
    <t>Erimonax monachus</t>
  </si>
  <si>
    <t>Swamp pink</t>
  </si>
  <si>
    <t>Helonias bullata</t>
  </si>
  <si>
    <t>Tan riffleshell</t>
  </si>
  <si>
    <t>Virginia big-eared bat</t>
  </si>
  <si>
    <t>Virginia fringed mountain snail</t>
  </si>
  <si>
    <t>Polygyriscus virginianus</t>
  </si>
  <si>
    <t>Virginia round-leaf birch</t>
  </si>
  <si>
    <t>Betula uber</t>
  </si>
  <si>
    <t>Virginia Sneezeweed</t>
  </si>
  <si>
    <t>Helenium virginicum</t>
  </si>
  <si>
    <t>Virginia spiraea</t>
  </si>
  <si>
    <t>Spiraea virginiana</t>
  </si>
  <si>
    <t>Yellowfin madtom</t>
  </si>
  <si>
    <t>Noturus flavipinnis</t>
  </si>
  <si>
    <t>"The dromedary pearlymussel inhabits small to medium, low turbidity, high to moderate gradient streams.  The species is commonly found near riffles on sand and gravel substrates with stable rubble (USFWS 1984).  Though commonly associated with shallow, high velocity riffles and shoals, individuals have been found in deeper (up to 18 feet in depth), slower waters (USFWS 1984)."</t>
  </si>
  <si>
    <t>"The fanshell inhabits medium to large rivers (Bates and Dennis 1985). It has been reported primarily from relatively deep water in gravelly substrate with moderate current (Gordon and Layzer 1989)."</t>
  </si>
  <si>
    <t>"The fine-rayed pigtoe is found in moderate to high gradient streams with firm cobble or gravel substrates.  It appears to prefer riffle areas; however, given the rarity of the species, little is known about specific habitat needs (NatureServe 2003)."</t>
  </si>
  <si>
    <t>”The Madison Cave isopod is found in flooded limestone caves beneath the Great Valley of Virginia and West Virginia where it swims freely through calcite-saturated waters of deep karst aquifers. Recent discoveries in caves and wells have extended the range of the species 200 miles. The range of the isopod is now known from a 15 mile wide belt stretching from Lexington VA to Charles Town, WV. There are documented population centers in the Waynesboro-Grottoes area (Augusta County, VA), the Harrisonburg area (Rockingham County, VA), and the valley of the main stem of the Shenandoah River (Warren and Clarke counties, VA, and Jefferson County, WV).”</t>
  </si>
  <si>
    <t>”This species inhabits small headwater streams (Neves 1991) to medium‑sized rivers (Gordon 1991).  It is found in moderate to fast‑flowing riffles with sand, gravel, and cobble substrates (Neves 1991) and rarely occurs in deep pools or slack water (Ahlstedt 1991a).  It is sometimes found out of the main current adjacent to water‑willow beds and under flat rocks (Ahlstedt 1991a, Gordon 1991).”</t>
  </si>
  <si>
    <t>“This species inhabits medium‑sized to large rivers in moderate to swift current but often exists in areas close to, but not in, the swiftest current (Gordon 1991).  It is reported to live in silt, sand, gravel, or cobble in eddies at the edge of midstream currents and may be associated with macrophyte beds (Yeager and Neves 1986, Gordon 1991).  The rough rabbitsfoot seldom burrows; it generally lies on its side on the stream bottom (Neves, pers. comm., 2003).”</t>
  </si>
  <si>
    <t>“The shiny pigtoe is a riffle species and prefers moderate to swiftly flowing streams and rivers with stable substrates (ESIE 1996, USFWS 1984).  The species is not found in deep water or impounded areas (USFWS 1984).  Substrate preferences include sand, gravel, and cobble (NatureServe 2003, ESIE 1996).”</t>
  </si>
  <si>
    <t>"All life stages; shortnose sturgeon occur in large coastal rivers of eastern North America, from New Brunswick to Florida (Dadswell et al. 1984). In the Gulf of Maine important numbers of shortnose sturgeon occur in the lower Kennebec, Sheepscot, Androscoggin (Maine) and Merrimac rivers (Massachusetts/New Hampshire). Historically, they occupied every major river from the St. John, Canada, to the St. John, Florida (B. Kynard pers. comm.)._x000D_
_x000D_
All known spawning occurs in the most upstream accessible reaches of rivers the species uses (Crance 1986, SSRT 1998, Squiers 1983). Where dams do not block passage, spawning may occur in riffle habitat, 200 km upstream of the river mouth, well above tidal influence (B. Kynard, pers. comm.). Within the study area, spawning occurs close to the bottom, in areas of deep water, with significant current, and substrates of gravel, rubble, boulder or ledge (Squiers 1983; Dadswell 1979, Squiers et al 1993, Kynard 1997 all in SSRT 1998)."</t>
  </si>
  <si>
    <t>“The tan riffleshell inhabits sand and gravel substrates and is usually found in headwaters, riffles and shoals (Bogan and Parmalee 1983, NatureServe 2003).”</t>
  </si>
  <si>
    <t>“This rare coneflower was formerly a plant of prairie-like habitats or oak savannahs maintained by fire and large herbivores such as elk and bison. Now, it is found in relatively open areas including dry woods, power line right-of-ways, dry limestone bluffs, roadsides, meadows, and clearcuts. Sites with bare soils rich in magnesium and/or calcium, abundant sunlight, and little competition from other plants are optimal.”</t>
  </si>
  <si>
    <t>No species present</t>
  </si>
  <si>
    <t>Appalachian monkeyface</t>
  </si>
  <si>
    <t>Species/Resource Name</t>
  </si>
  <si>
    <t>Eagle Nests</t>
  </si>
  <si>
    <t>Eagle Concentration Areas</t>
  </si>
  <si>
    <t>Species Info / Habitat Description</t>
  </si>
  <si>
    <t>Possible Conclusions</t>
  </si>
  <si>
    <t>Species not present</t>
  </si>
  <si>
    <t>Suitable habitat present, species not present</t>
  </si>
  <si>
    <t>Species (listed/proposed) present</t>
  </si>
  <si>
    <t>Potential habitat present and no current survey conducted</t>
  </si>
  <si>
    <t xml:space="preserve">Critical habitat (listed/proposed) present </t>
  </si>
  <si>
    <t>No effect</t>
  </si>
  <si>
    <t>Not likely to adversely affect</t>
  </si>
  <si>
    <t>May adversely affect</t>
  </si>
  <si>
    <t>ESA Section 7 Determination</t>
  </si>
  <si>
    <t>Unlikely to disturb nesting bald eagles</t>
  </si>
  <si>
    <t>Eagle Act Determination</t>
  </si>
  <si>
    <t>No Eagle Act  permit required</t>
  </si>
  <si>
    <t>N/A</t>
  </si>
  <si>
    <t>Does not intersect with bald eagle concentration area</t>
  </si>
  <si>
    <t>Critical Habitat</t>
  </si>
  <si>
    <t>Eagles (Haliaeetus leucocephalus)</t>
  </si>
  <si>
    <t>Lee County</t>
  </si>
  <si>
    <t>Smyth County</t>
  </si>
  <si>
    <t>Russell County</t>
  </si>
  <si>
    <t>Tazewell County</t>
  </si>
  <si>
    <t>Washington County</t>
  </si>
  <si>
    <t>Wise County</t>
  </si>
  <si>
    <t>No critical habitat present</t>
  </si>
  <si>
    <t>Mussel and/or fish critical habitat present</t>
  </si>
  <si>
    <t xml:space="preserve">Project Reviews in Virginia </t>
  </si>
  <si>
    <t>Step 1 - Action Area</t>
  </si>
  <si>
    <t>Step 2 - Official Species List</t>
  </si>
  <si>
    <t>Step 3 - State Coordination</t>
  </si>
  <si>
    <t>Step 4 - Suitable Habitat</t>
  </si>
  <si>
    <t>Step 5 - Critical Habitat</t>
  </si>
  <si>
    <t>Step 6a - Eagle Nests</t>
  </si>
  <si>
    <t>Step 6B - Eagle Concentration Areas</t>
  </si>
  <si>
    <t>Step 7 - Determinations</t>
  </si>
  <si>
    <t>Step 8 - Project Review Package</t>
  </si>
  <si>
    <t>All steps can be found on the FWS website: http://www.fws.gov/northeast/virginiafield/endspecies/Project_Reviews_Introduction.html</t>
  </si>
  <si>
    <t>Determination</t>
  </si>
  <si>
    <t>Sensitive joint-vetch</t>
  </si>
  <si>
    <t>Harperella</t>
  </si>
  <si>
    <t>Shiny pigtoe</t>
  </si>
  <si>
    <t>Rayed Bean</t>
  </si>
  <si>
    <t>(Villosa fabalis)</t>
  </si>
  <si>
    <t>Snuffbox mussel</t>
  </si>
  <si>
    <t>Essential Fish Habitat</t>
  </si>
  <si>
    <t>Subaquatic Vegetation</t>
  </si>
  <si>
    <t>Cumberland bean pearlymussel</t>
  </si>
  <si>
    <t>Cumberland monkeyface pearlymussel</t>
  </si>
  <si>
    <t>Fine-rayed pigtoe</t>
  </si>
  <si>
    <t>Little-wing pearlymussel</t>
  </si>
  <si>
    <t>Antrolana lira</t>
  </si>
  <si>
    <t>Pink mucket pearlymussel</t>
  </si>
  <si>
    <t>Spectaclecase mussel</t>
  </si>
  <si>
    <t>Cumberlandia monodonta</t>
  </si>
  <si>
    <t>Epioblasma triquetra</t>
  </si>
  <si>
    <t>Epioblasma florentina walkeri</t>
  </si>
  <si>
    <t>Corynorhinus townsendii virginianus</t>
  </si>
  <si>
    <t>Aeschynomene virginica</t>
  </si>
  <si>
    <t>Slabside pearlymussel</t>
  </si>
  <si>
    <t>Lexingtonia dolabelloides</t>
  </si>
  <si>
    <t>Red Knot</t>
  </si>
  <si>
    <t>Calidris canutus rufa</t>
  </si>
  <si>
    <t>NMFS Species</t>
  </si>
  <si>
    <t>Atlantic sturgeon</t>
  </si>
  <si>
    <t>Species Under the Jurisdiction of FWS:</t>
  </si>
  <si>
    <t>Acipenser  oxyrinchus oxyrinchus</t>
  </si>
  <si>
    <t>Phoxinus cumberlandensis</t>
  </si>
  <si>
    <t>Mitchell’s satyr</t>
  </si>
  <si>
    <t>Neonympha mitchelli mitchelli</t>
  </si>
  <si>
    <t>American burying beetle</t>
  </si>
  <si>
    <t>Nicrophorus americanus</t>
  </si>
  <si>
    <t>Eastern cougar</t>
  </si>
  <si>
    <t>Felis concolor couguar</t>
  </si>
  <si>
    <t>Carolina northern flying squirrel</t>
  </si>
  <si>
    <t>Glaucomys sabrinus coloratus</t>
  </si>
  <si>
    <t>Northern long-eared bat</t>
  </si>
  <si>
    <t>Myotis septentrionalis</t>
  </si>
  <si>
    <t>Proposed Endangered</t>
  </si>
  <si>
    <t>Sheepnose</t>
  </si>
  <si>
    <t>Plethobasus cyphyus</t>
  </si>
  <si>
    <t>Fluted kidneyshell</t>
  </si>
  <si>
    <t>Ptychobranchus subtentum</t>
  </si>
  <si>
    <t>Endangered (Critical Habitat designated in VA)</t>
  </si>
  <si>
    <t>Bog turtle</t>
  </si>
  <si>
    <t>Clemmys muhlenbergii</t>
  </si>
  <si>
    <t>Endangered due to similarity of appearance to another listed species.</t>
  </si>
  <si>
    <t>Spruce-fir moss spider</t>
  </si>
  <si>
    <t>Microhexura montivaga</t>
  </si>
  <si>
    <t>Rock gnome lichen</t>
  </si>
  <si>
    <t>Gymnoderma lineare</t>
  </si>
  <si>
    <t>Roan Mountain bluet</t>
  </si>
  <si>
    <t>Hedyotis purpurea var. montana</t>
  </si>
  <si>
    <t>Schweinitz’s sunflower</t>
  </si>
  <si>
    <t>Helianthus schweinitzii</t>
  </si>
  <si>
    <t>White fringeless orchid</t>
  </si>
  <si>
    <t>Platanthera integrilabia</t>
  </si>
  <si>
    <t>Candidate Species</t>
  </si>
  <si>
    <t>Green blossom pearlymussel</t>
  </si>
  <si>
    <t>Ptilimnium nodosum</t>
  </si>
  <si>
    <t>Proposed threatened (Critical habitat designated in VA)</t>
  </si>
  <si>
    <t>Threatened (Critical habitat designated in VA)</t>
  </si>
  <si>
    <t>Endangered (Critical habitat designated in VA)</t>
  </si>
  <si>
    <t>“Habitat for this plant includes seepages, wet rock crevices, stream banks, sandbars, and wet woods along streams. All populations are very small and are located in watersheds altered by residential and agricultural use. These areas are fully to partially shaded. Associated species include azalea, mountain laurel, viburnum, spicebush, birch, ironwood, beech, tulip poplar, red maple, white pine, round-leaved bittercress, yellow root, and bluets. Flowering and fruiting occur in April and May, flowers have four petals, and brown seeds are contained in long, thin capsules.”</t>
  </si>
  <si>
    <t>Blackside dace</t>
  </si>
  <si>
    <t>“This plant is extremely rare in Virginia where it is found in mountain ponds. These ponds are approximately 11,000 years old and harbor some of the older elements of Virginia’s native vegetation.”   “This plant is found in ponds, wet depressions, and shallow sinkholes within small wetland complexes less than one acre in size. The wetlands are characterized by seasonally variable water levels. This bulrush occupies the deeper parts of the emergent zone. Some of these plants are found in wetland bogs with a pH variation from acidic to slightly alkaline.”</t>
  </si>
  <si>
    <t>“Historically, the Delmarva Peninsula fox squirrel was distributed throughout the eastern shore of Maryland and Virginia, southeastern Pennsylvania, New Jersey, and Delaware. By the early 1900s, this squirrel was extinct in Virginia. However, it has been reintroduced at Chincoteague National Wildlife Refuge in Accomack County and property owned by The Nature Conservancy in Northampton County.” This fox squirrel is typically found in open, mature loblolly pine and oak forests or in mixed stands of pine, beech, and sweetgum. Sites that contain mast and seed producing trees, have old trees that provide den sites, and have agricultural fields nearby are preferred by this squirrel.”</t>
  </si>
  <si>
    <t>Habitat info source</t>
  </si>
  <si>
    <t>FWS Blackside Dace Fact Sheet April 2000</t>
  </si>
  <si>
    <t>FWS Northeastern Bulrush Fact Sheet August 1999</t>
  </si>
  <si>
    <t>FWS Smooth Coneflower Fact Sheet August 1999</t>
  </si>
  <si>
    <t>FWS Delmarva Peninsula Fox Squirrel Fact Sheet August 1999</t>
  </si>
  <si>
    <t>FWS Duskytail Darter Fact Sheet August 1999</t>
  </si>
  <si>
    <t>Dwarf wedge mussel</t>
  </si>
  <si>
    <t>FWS Dwarf Wedge Mussel Fact Sheet August 1999</t>
  </si>
  <si>
    <t>“The dwarf wedge mussel lives in shallow to deep rivers and creeks of various sizes where the current is slow to moderate. This mussel lives on muddy sand, sandy, and gravel stream bottoms that are nearly silt free.”</t>
  </si>
  <si>
    <t>FWS Eastern Prairie White Fringed Orchid Fact Sheet August 1999</t>
  </si>
  <si>
    <t>“This freshwater mussel is found in the upper James and Dan River basins. The species has declined rapidly during the past two decades and now exists only in small, headwater tributaries of the upper James River basin in Virginia and West Virginia. In 2000, it was discovered in the Dan River basin in North Carolina and Virginia.”  “Suitable habitat for this species includes free-flowing streams with a variety of flow regimes. The James spinymussel is found in a variety of substrates that are free from silt.”</t>
  </si>
  <si>
    <t>FWS James Spinymussel Fact Sheet June 2003</t>
  </si>
  <si>
    <t>FWS Sensitive Joint-Vetch Fact Sheet August 1999</t>
  </si>
  <si>
    <t>“The Lee County cave isopod is an obligate cave water dwelling organism documented in only four caves in Lee County, Virginia. Three of the caves are connected by groundwater, resulting in a single cave system. The fourth cave is located approximately six miles northeast of that system, but as a result of groundwater pollution the isopod no longer occurs there.”  “This freshwater crustacean is found on the surfaces of small rocks and gravel in cave streams or similar habitat at spring upwellings.”</t>
  </si>
  <si>
    <t>FWS Lee County Cave Isopod Fact Sheet August 1999</t>
  </si>
  <si>
    <t>FWS Loggerhead Sea Turtle Fact Sheet August 1999</t>
  </si>
  <si>
    <t>FWS Madison County Isopod Fact Sheet August 2009</t>
  </si>
  <si>
    <t>FWS Michaux's Sumac Fact Sheet August 1999</t>
  </si>
  <si>
    <t>“Michaux’s sumac is a small, deciduous shrub found in the inner coastal plain and piedmont areas of Georgia, North Carolina, South Carolina, and Virginia. This species was found in Virginia in 1993. This shrub grows up to three feet in height. The Virginia populations are the largest and represent the northernmost range of the species.”  “Michaux’s sumac grows in sparsely wooded oak hickory stands, grassy hardwood savannas, and old clearings. This species can tolerate acidic or basic soils, and appears to select sites due to their open canopies rather than soil type. Some form of disturbance, such as fire, is required to maintain the habitat for this species.”</t>
  </si>
  <si>
    <t>FWS Peter's Mountain Mallow Fact Sheet June 2003</t>
  </si>
  <si>
    <t>“Peters Mountain mallow is known only from a single population on Peters Mountain in Giles County, Virginia above the New River at The Narrows.”  “This plant is found in pockets of shallow soil on an outcrop of sandstone on a northwest-facing slope approximately 3,000 feet above sea level. The population is growing in a forest with a few pines. It appears to grow best in full sunlight, but can tolerate some shade.”</t>
  </si>
  <si>
    <t>“Piping plovers occur in three disjunct populations in North America: Northern Great Plains, Great Lakes, and Atlantic Coast. The piping plover is a 5 ½ inch long”  The piping plover nesting season is from late April to late July with one brood raised per year. If there is a disturbance or the nest is lost, the birds may renest. Plovers nest on beaches, dunes, and washover areas. They also nest on areas where suitable dredged material is deposited.”</t>
  </si>
  <si>
    <t>FWS Piping Plover Fact Sheet August 1999</t>
  </si>
  <si>
    <t>FWS Small Whorled Pogonia Fact Sheet August 1999</t>
  </si>
  <si>
    <t>FWS Small-Anthered Bittercress Fact Sheet August 1999</t>
  </si>
  <si>
    <t>FWS Red-Cockaded Woodpecker Fact Sheet August 1999</t>
  </si>
  <si>
    <t>“This species presently occurs in five populations in widely separated segments of the upper Roanoke, Pigg, Smith, Nottoway, and Meherrin Rivers.”  “The logperch typically inhabits medium-to-large, warm, usually clear streams and small rivers of moderate to low gradient. Adults usually inhabit the main body of stream pools, runs, and riffles and select areas with exposed, silt free gravel substrate. In the Roanoke and Pigg Rivers, adults were found primarily in runs and riffles. In the Nottoway River, adults were found primarily in pools. Young are usually found in slow runs and pools with clean sandy bottoms. Spawning occurs in April or May in deep runs over gravel and small cobble and logperch typically bury their eggs with no subsequent parental care.”</t>
  </si>
  <si>
    <t>FWS Roanoke Logperch Fact Sheet August 2003</t>
  </si>
  <si>
    <t>FWS Shale Barren Rock Cress Fact Sheet February 2002</t>
  </si>
  <si>
    <t>“The shale barren rock cress is a biennial plant in the mustard family. This plant occurs only in West Virginia and Virginia and is found on mid-Appalachian shale barrens of the Ridge and Valley Province of the Appalachian Mountains. This plant is highly habitat restricted and the number of individuals per population is low, most with fewer [than] 20 individuals.”  ”Mid-Appalachian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</si>
  <si>
    <t>FWS Shenandoah Salamander Fact Sheet February 2002</t>
  </si>
  <si>
    <t>FWS Slender Chub Fact Sheet August 1999</t>
  </si>
  <si>
    <t>“The spotfin chub is only found in the Tennessee River drainage system in Virginia, Tennessee, and North Carolina. It no longer occurs in Alabama and Georgia. In Virginia, the chub is only known to occur in the North and Middle Forks of the Holston River in Scott, Smyth, and Washington Counties.”  “The spotfin chub inhabits clear, warm, medium to large streams with swift currents. Usually these streams have boulder, bedrock, rubble, or gravel substrates. Maturity occurs at two years of age but some individuals may spawn at one year. The spawning season is from May to August. Females lay eggs in crevices and cracks and several groups of eggs are produced in one spawning. Breeding sites are in areas with a moderate current and unsilted rubble and boulders.”</t>
  </si>
  <si>
    <t>FWS Spotfin Chub Fact Sheet August 1999</t>
  </si>
  <si>
    <t>FWS Swamp Pink Fact Sheet August 1999</t>
  </si>
  <si>
    <t>“Historically, the northeastern beach tiger beetle was common on coastal beaches from Massachusetts to central New Jersey, and along the Chesapeake Bay in Maryland and Virginia. Currently, the only populations known to exist along the Atlantic Coast are in New Jersey and southeastern Massachusetts. The majority of populations occur in the Chesapeake Bay.”  “Adult and larval tiger beetles are found on long, wide, dynamic beaches that have little human and vehicular activity, fine sand-particle size, and a high degree of exposure to tidal action.”</t>
  </si>
  <si>
    <t>FWS Northeastern Beach Tiger Beetle Fact Sheet August 1999</t>
  </si>
  <si>
    <t>“The Virginia big-eared bat is only known from a few caves in east-central Kentucky, western North Carolina, western Virginia, and northeastern West Virginia.”  “The Virginia big-eared bat lives in caves year-round at elevations greater than 1,500 feet above sea level. Although a colony may occupy the same cave throughout the year, it may have one or more roosts in other caves. Individuals move to other roosts even in cold weather. After mating in the fall and winter, the bats search for caves for hibernation. During hibernation males and females hibernate together in cool, well-ventilated portions of caves. These caves are typically located in regions dominated by oak-hickory or beechmaple- hemlock forests.”</t>
  </si>
  <si>
    <t>FWS Virginia Big-Eared Bat Fact Sheet August 1999</t>
  </si>
  <si>
    <t>“The Virginia fringed mountain snail was originally described in 1947 from weathered shells found in the soil and was presumed to be extinct [.] It was not until 1971 that live individuals were found. This snail is known only from six miles of bluffs along the New River in Pulaski County Virginia.”  “This snail is usually in areas where limestone is mixed with clay soil. It is associated with permanently damp rock fragments and angular limestone pieces approximately 0.4 to 4.0 inches across. These areas are heavily shaded and may be overgrown with honeysuckle. Living individuals occur in the soil at depths of four to twenty-four inches. Live snails have never been observed on the soil surface. No other information is available on the life history of this species.”</t>
  </si>
  <si>
    <t>FWS Virginia Fringed Mountain Snail Fact Sheet August 1999</t>
  </si>
  <si>
    <t>“The Virginia round-leaf birch was originally discovered in 1918 and not seen again until 1975 when a population of 40 trees was found. The only naturally occurring population of this tree is in Smyth County, Virginia along the floodplain of Cressy Creek in an open secondary forest. Several test populations have been established for research and recovery purposes. All introduced populations are on U.S. Forest Service lands within the Mount Rogers National Recreation Area.”  “This birch is a subcanopy tree growing in rocky debris that is strongly acidic and very permeable.”</t>
  </si>
  <si>
    <t>FWS Virginia Round-leaf Birch Fact Sheet August 1999</t>
  </si>
  <si>
    <t xml:space="preserve">“The Virginia sneezeweed was first discovered in 1936. It is a rare perennial wildflower found only in Virginia.”  “This wetland plant is found on the shores of naturally occurring shallow, seasonally flooded limestone ponds (less than 0.1 to 8 acres in size) along the western edge of the Blue Ridge Mountains in the Shenandoah Valley. This plant inhabits poorly drained, acidic, silty loam soils that are generally flooded from January to July.” </t>
  </si>
  <si>
    <t>FWS Virginia Sneezeweed Fact Sheet August 1999</t>
  </si>
  <si>
    <t>“The Virginia spiraea is found in the Appalachian Plateaus or the southern Blue Ridge Mountains in Alabama, Ohio, West Virginia, Virginia, Tennessee, North Carolina, Kentucky, and Georgia. It no longer occurs in Pennsylvania. This plant was first discovered in Virginia in 1985. Most of the existing populations consist of only a few clumps.”  “Virginia spiraea is found along scoured banks of high gradient streams or on meander scrolls, point bars, natural levees, and braided features of lower stream reaches. Soils are sandy, silty, or clay and elevation range is 1000- 2400 feet. If the roots are exposed, they will give rise to upright stems. Seed production is sporadic and seedlings have never been documented in the wild.”</t>
  </si>
  <si>
    <t>FWS Virginia Spiraea Fact Sheet August 1999</t>
  </si>
  <si>
    <t>“The yellowfin madtom is found in the upper Tennessee River drainage of Georgia, Tennessee, and Virginia. In Virginia, this fish inhabits Copper Creek, a tributary to the Clinch River, in Russell, Scott, and Smyth Counties and this is the best population throughout the species’ range. The yellowfin madtom also inhabits the Powell River in Lee County, Virginia.”  “The yellowfin madtom is found in medium to large creeks with calm water and pools. During the day, madtoms hide under leaf litter, rocks, stones, or logs close to the shoreline.”</t>
  </si>
  <si>
    <t>FWS Yellowfin Madtom Fact Sheet December 2001</t>
  </si>
  <si>
    <t>* Copyright © 2014 NatureServe, 4600 N. Fairfax Dr., 7th Floor, Arlington Virginia 22203, U.S.A. All Rights Reserved. Each document delivered from this server or web site may contain other proprietary notices and copyright information relating to that document. The following citation should be used in any published materials which reference the web site.</t>
  </si>
  <si>
    <t>Other (species not listed above)</t>
  </si>
  <si>
    <t>HAPC Sandbar Shark</t>
  </si>
  <si>
    <t>Anadromous Fish Use Area</t>
  </si>
  <si>
    <t>Species Under the Jurisdiction of NOAA/NMFS</t>
  </si>
  <si>
    <t>“American chaffseed occurs in sandy (sandy peat, sandy loam), acidic, seasonally moist to dry soils. It is generally found in habitats described as open, moist pine flatwoods, fire-maintained savannas, ecotonal areas between peaty wetlands and xeric sandy soils, and other open grass-sedge systems. Chaffseed is dependent on factors such as fire, mowing, or fluctuating water tables to maintain the crucial open to partly-open conditions that it requires. Historically, the species probably existed on savannas and pinelands throughout the coastal plain and on sandstone knobs and plains inland where frequent, naturally occurring fires maintained these sub-climax communities. Under these conditions, herbaceous plants such as Schwalbea were favored over trees and shrubs. 
Most of the surviving populations, and all of the most vigorous populations, are in areas that are still subject to frequent fire. These fire-maintained habitats include plantations where prescribed fire is part of a management regime for quail and other game species, army base impact zones that burn regularly because of artillery shelling, forest management areas that are burned to maintain habitat for wildlife, including the endangered red-cockaded woodpecker, and various other private lands that are burned to maintain open fields. Fire may be important to the species in ways that are not yet understood, such as for germination of seed, or in the formation of the connection to the host plant.”</t>
  </si>
  <si>
    <t>http://www.fws.gov/raleigh/species/es_american_chaffseed.html (FWS accessed September 25, 2014_)</t>
  </si>
  <si>
    <t xml:space="preserve">FWS Appalachian Monkeyface (Pearlymussel) May 2011 </t>
  </si>
  <si>
    <t>FWS Bog Turtle October 2010</t>
  </si>
  <si>
    <t>"Northern flying squirrels are typically found in areas where northern hardwoods, such as yellow birch, are adjacent to the higher-elevation red spruce-Fraser fir forest. These habitats are often moist and cool. Southern flying squirrels are most often found in the warmer and drier mixed oak-pine forests of lower elevations."</t>
  </si>
  <si>
    <t>http://www.fws.gov/asheville/htmls/listedspecies/Carolina_northern_flying_squirrel.html (accessed September 29, 2014)</t>
  </si>
  <si>
    <t>"The cracking pearlymussel inhabits streams of moderate size on gravel riffles where it is often deeply buried in the substrate (Bogan and Parmalee 1983). Substrate preferences include sand, gravel, and cobble in high velocity areas and mud and sand in slower moving waters (Gordon and Layzer 1989)."
"It is presently known to survive at only a few shoals in the Clinch and Powell Rivers in Tennessee and Virginia (Bogan and Parmalee 1983, Neves 1991, USFWS 2001), and it has likely been reduced to only three viable populations in these systems (NatureServe 2003). "</t>
  </si>
  <si>
    <t>http://ecos.fws.gov/docs/life_histories/F01X.html (accessed September 29, 2014)</t>
  </si>
  <si>
    <t>"The Cumberland bean pearlymussel inhabits small rivers and streams in fast riffles with gravel or sand and gravel substrate.  Individuals have been found in riffle and run habitat areas with shallow water depths (less than one meter) and clean, stable substrate.  Individuals can often be found in transitional zones between sand and gravel substrates  (USFWS 1984; Clark 1981; NatureServe 2003)."</t>
  </si>
  <si>
    <t>http://ecos.fws.gov/docs/life_histories/F000.html (accessed September 29, 2014)</t>
  </si>
  <si>
    <t>"The Cumberland monkeyface typically occurs in shallow shoal and riffle areas in free-flowing streams of high to moderate gradient.  Substrate preferences include firm rubble, gravel and sand and the species most often remains buried with only siphons visible (USFWS 1984, ESIS 1996, VFWIS 2003).  The Cumberland monkeyface has been found in waters ranging from six inches to two feet in depth (Bogan and Parmalee 1983).  The species has never been found in small streams (VFWIS 2003).  The habitat preference of this species is similar to that of the closely related Appalachian monkeyface (ESIS 1996)."
"Currently, the species survives only at a few shoals in the Powell River in Tennessee and Virginia and the Elk and Duck Rivers in Tennessee (USFWS 1984)."</t>
  </si>
  <si>
    <t>http://ecos.fws.gov/docs/life_histories/F00E.html (Accessed September 29, 2014)</t>
  </si>
  <si>
    <t>"This species inhabits medium‑sized streams to large rivers on shoals and riffles in coarse sand, gravel, cobble, and boulders (Dennis 1985, Gordon 1991).  It is not associated with small stream habitats (Dennis 1985) and tends not to extend as far upstream in tributaries.  In general, it occurs in larger tributaries than does its congener the oyster mussel (Epioblasma capsaeformis).  Gordon (1991) states that the species prefers depths less than 3 feet, but it appears to persist in the deep‑water areas of the Old Hickory Reservoir on the Cumberland River, where there is still fairly strong flow from the Cordell Hull and Center Hill Reservoirs (Gordon and Layzer 1989)."</t>
  </si>
  <si>
    <t>http://ecos.fws.gov/docs/life_histories/F00K.html (Accessed September 29, 2014)</t>
  </si>
  <si>
    <t>http://ecos.fws.gov/docs/life_histories/F02H.html (Accessed September 29, 2014)</t>
  </si>
  <si>
    <t>http://ecos.fws.gov/docs/life_histories/F00O.html (Accessed September 29, 2014)</t>
  </si>
  <si>
    <t>http://explorer.natureserve.org/servlet/NatureServe?searchName=Epioblasma+torulosa+gubernaculum (Accessed September 29, 2014)</t>
  </si>
  <si>
    <t>http://explorer.natureserve.org/servlet/NatureServe?searchName=Ptilimnium+nodosum (Accessed September 25, 2014)</t>
  </si>
  <si>
    <t>"Green turtles are generally found in fairly shallow waters (except when migrating) inside reefs, bays, and inlets. The turtles are attracted to lagoons and shoals with an abundance of marine grass and algae. Open beaches with a sloping platform and minimal disturbance are required for nesting. Green turtles have strong nesting site fidelity and often make long distance migrations between feeding grounds and nesting beaches. Hatchlings have been observed to seek refuge and food in Sargassum rafts."</t>
  </si>
  <si>
    <t>http://www.fws.gov/northflorida/seaturtles/turtle%20factsheets/green-sea-turtle.htm (Accessed September 29, 2014)</t>
  </si>
  <si>
    <t>"Hawksbills frequent rocky areas, coral reefs, shallow coastal areas, lagoons or oceanic islands, and narrow creeks and passes. They are seldom seen in water deeper than 65 feet. Hatchlings are often found floating in masses of sea plants, and nesting may occur on almost any undisturbed deep-sand beach in the tropics. Adult females are able to climb over reefs and rocks to nest in beach vegetation"</t>
  </si>
  <si>
    <t>http://www.fws.gov/northflorida/SeaTurtles/Turtle%20Factsheets/hawksbill-sea-turtle.htm (Accessed September 29, 2014)</t>
  </si>
  <si>
    <t>“Outside of nesting, the major habitat for Kemp's ridleys is the nearshore and inshore waters of the northern Gulf of Mexico. Adult and sub-adult Kemp's ridleys primarily occupy nearshore habitats that contain muddy or sandy bottoms where prey can be found. Kemp’s ridley hatchlings and small juveniles inhabit a very different environment than adults. After emerging from the nest, hatchlings enter the water and quickly swim offshore to open ocean developmental habitat where they associate with floating Sargassum seaweed. They passively drift within the Sargassum, feeding on a wide variety of floating items. Some of these juvenile turtles remain within Gulf of Mexico currents while others are swept out of the Gulf and into the Atlantic Ocean by the Gulf Stream. This developmental period is estimated to last approximately 2 years or until the turtles reach a carapace length of about 8 inches, at which time these sub-adult turtles return to neritic zones of the Gulf of Mexico or northwestern Atlantic Ocean where they feed and continuing growing until they reach maturity.”</t>
  </si>
  <si>
    <t>http://www.fws.gov/northflorida/seaturtles/turtle%20factsheets/kemps-ridley-sea-turtle.htm (Accessed September 29, 2014)</t>
  </si>
  <si>
    <t>”The leatherback is the most pelagic of the sea turtles.  Adult females require sandy nesting beaches backed with vegetation and sloped sufficiently so the distance to dry sand is limited.  Their preferred beaches have proximity to deep water and generally rough seas.”</t>
  </si>
  <si>
    <t>http://www.fws.gov/northflorida/SeaTurtles/Turtle%20Factsheets/leatherback-sea-turtle.htm (Accessed September 29, 2014)</t>
  </si>
  <si>
    <t>http://ecos.fws.gov/docs/life_histories/F00L.html (Accessed September 29, 2014)</t>
  </si>
  <si>
    <t>FWS Northern Long-Eared Bat Fact Sheet September 2013</t>
  </si>
  <si>
    <t xml:space="preserve">"Restricted to calcareous sedge wetlands, usually true fens, sometimes sedge meadows in fen complexes. One extinct population in New Jersey was in a sedge area among small springs along a tiny creek near a high quality fen. All published accounts of habitat prior to 1989 were misleading in that this subspecies has not ever been taken in an acid bog or dry upland. Larvae almost certainly feed in nature on Carex."*
(NatureServe. 2014. NatureServe Explorer: An online encyclopedia of life [web application]. Version 7.1. NatureServe, Arlington, Virginia. Available http://explorer.natureserve.org. (Accessed: September 29, 2014 ). )
</t>
  </si>
  <si>
    <t>http://explorer.natureserve.org/servlet/NatureServe?searchName=Neonympha+mitchellii+mitchellii (Accessed September 29, 2014)</t>
  </si>
  <si>
    <t>"Northern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t>
  </si>
  <si>
    <t>“Oyster mussels typically occur in sand and gravel substrate in streams ranging from medium‑sized creeks to large rivers (Gordon 1991; Parmalee and Bogan 1998). They apparently prefer shallow riffles and shoals and have been found associated with water willow (Justicia americana) beds (Ortmann 1924; Gordon 1991; Parmalee and Bogan 1998).  Oyster mussels have been found in areas with coarse sand to boulder substratum and in pockets of gravel between bedrock ledges in areas of swift current (Neves 1991).”</t>
  </si>
  <si>
    <t>http://ecos.fws.gov/docs/life_histories/F01T.html (Accessed September 29, 2014)</t>
  </si>
  <si>
    <t>“The pink mucket typically inhabits medium to large rivers with strong currents; however, it has also been able to survive and reproduce in areas of impounded reaches with river/lake conditions without standing water (NatureServe 2003, USFWS 1985).  Substrate preferences include sand, gravel, and pockets between rocky ledges in high velocity areas and mud and sand in slower moving waters.  Individuals have been found at depths up to one meter in swiftly moving currents and in much deeper waters with slower currents (Gordon and Layzer 1989).”</t>
  </si>
  <si>
    <t>http://ecos.fws.gov/docs/life_histories/F00G.html (Accessed September 29, 2014)</t>
  </si>
  <si>
    <t>http://ecos.fws.gov/docs/life_histories/F001.html (Accessed September 29, 2014)</t>
  </si>
  <si>
    <t>Villosa fabalis</t>
  </si>
  <si>
    <t>"Red knots migrate long distances between nesting areas in mid- and high arctic latitudes and southern nonbreeding habitats as far north as the coastal United States (low numbers) and southward to southern South America. Populations including subspecies rufa migrate in large flocks northward through the contiguous United States mainly March-early June, southward July-August (Harrington 2001). Arrival in breeding areas occurs in late May or early June; most have departed breeding areas by mid-August. The migration stops of red knots that spend the boreal winter in Tierra del Fuego and Patagonian Argentina (subspecies rufa) are mainly along the Atlantic coast of South America (mainly Chile, Argentina, and Brazil) and the Atlantic and Gulf of Mexico coasts of North America (González et al. 2006), including staging areas on the coasts of Hudson and James bays (Harrington 2001). Knots that visit Delaware Bay in spring come mostly from South America, and these have strong fidelity to migration stopover sites; those that winter in Florida (subspecies?) are underrepresented during migration in New Jersey and Massachusetts. This species typically makes long flights between stops (Hayman et al. 1986). See Piersma and Davidson (1992) for information on knot migration."*
(NatureServe. 2014. NatureServe Explorer: An online encyclopedia of life [web application]. Version 7.1. NatureServe, Arlington, Virginia. Available http://explorer.natureserve.org. (Accessed: September 29, 2014 ). )</t>
  </si>
  <si>
    <t>http://explorer.natureserve.org/servlet/NatureServe?searchName=Calidris+canutus+rufa (Accessed September 29, 2014)</t>
  </si>
  <si>
    <t>"Roseate terns breed in colonies almost exclusively on small offshore islands, rarely on large islands.  The northeastern colonies are on rocky offshore islands, barrier beaches, or salt marsh islands.  Most colonies are close to shallow water fishing sites with sandy bottoms, bars, or shoals.  The Caribbean birds nest in relatively open areas, often with no cover nearby.  They breed on a variety of small cays or islands with rocky, grassy, coral rubble, or sand substrate.  There is little information on the habitat of the wintering range.  Some birds have been found roosting on sandbars or beaches at river mouths, estuaries, or ocean front. "</t>
  </si>
  <si>
    <t>http://ecos.fws.gov/docs/life_histories/B07O.html (Accessed September 29, 2014)</t>
  </si>
  <si>
    <t>“The rough pigtoe is found in medium to large rivers with sand, gravel, and cobble substrates (USFWS 1984, ESIE 1996, NatureServe 2003).  The species has also been reported from flats, and muddy sand in shallow waters (NatureServe 2003).”</t>
  </si>
  <si>
    <t>http://ecos.fws.gov/docs/life_histories/F00P.html (Accessed September 29, 2014)</t>
  </si>
  <si>
    <t>"Rock gnome lichen is primarily limited to vertical rock faces where seepage water from forest soils above flows during (and only during) very wet times. It appears the species needs a moderate amount of light, but that it cannot tolerate high-intensity solar radiation. It does well on moist, generally open, sites, with northern exposures, but needs at least partial canopy coverage where the aspect is southern or western."</t>
  </si>
  <si>
    <t>http://www.fws.gov/raleigh/species/es_rock_gnome_lichen.html (Accessed September 29, 2014)</t>
  </si>
  <si>
    <t>http://ecos.fws.gov/docs/life_histories/F00V.html (Accessed September 25, 2014)</t>
  </si>
  <si>
    <t>"Schweinitz’s sunflower occurs in full to partial sun and is found in areas with poor soils, such as thin clays that vary from wet to dry. It is believed that this species once occurred in natural forest openings or grasslands. Many of the remaining populations occur along roadsides."</t>
  </si>
  <si>
    <t>http://www.fws.gov/raleigh/species/es_schweinitz_sunflower.html (Accessed September 25, 2014)</t>
  </si>
  <si>
    <t>“Seabeach amaranth occurs on barrier island beaches, where its primary habitat consists of overwash flats at accreting ends of islands and lower foredunes and upper strands of non-eroding beaches. It occasionally establishes small temporary populations in other habitats, including sound-side beaches, blowouts in foredunes, and sand and shell material placed as beach replenishment or dredge spoil. Seabeach amaranth appears to be intolerant of competition and does not occur on well-vegetated sites. The species appears to need extensive areas of barrier island beaches and inlets, functioning in a relatively natural and dynamic manner. These characteristics allow it to move around in the landscape as a fugitive species, occupying suitable habitat as it becomes available.”</t>
  </si>
  <si>
    <t>http://www.fws.gov/raleigh/species/es_seabeach_amaranth.html (Accessed September 29, 2014)</t>
  </si>
  <si>
    <t>http://ecos.fws.gov/docs/life_histories/F00Q.html (Accessed September 16, 2014)</t>
  </si>
  <si>
    <t>Shortnose sturgeon inhabit rivers and estuaries. They are "anadromous" fish; they spawn in the coastal rivers along the east coast of North America from the St. John River in Canada to the St. Johns River in Florida. They prefer the nearshore marine, estuarine, and riverine habitat of large river systems. Shortnose sturgeon, unlike other anadromous species in the region such as shad or salmon, do not appear to make long distance offshore migrations. They are "benthic" feeders, eating crustaceans, mollusks, and insects.</t>
  </si>
  <si>
    <t>http://www.nmfs.noaa.gov/pr/species/fish/shortnosesturgeon.htm (Accessed September 29, 2014)</t>
  </si>
  <si>
    <t>"The slabside pearlymussel is primarily a large creek to moderately-sized river species. It generally is found in gravel substrates with interstitial sand, with moderate current, at depths less than 1 meter deep in moderate to swift current velocities. This species requires flowing, well oxygenated waters to thrive."</t>
  </si>
  <si>
    <t>FWS Slabside Pearlymussel Facr Sheet March 2012</t>
  </si>
  <si>
    <t>"The snuffbox is usually found in small- to medium-sized creeks, inhabiting areas with a swift current, although it is also found in Lake Erie and some larger rivers. Adults often burrow deep in sand, gravel or cobble substrates, except when they are spawning or the females are attempting to attract host fish. They are suspensionfeeders, typically feeding on algae, bacteria, detritus, microscopic animals, and dissolved organic material."</t>
  </si>
  <si>
    <t>FWS Snuffbox (freshwater mussel) Fact Sheet January 2012</t>
  </si>
  <si>
    <t>"Spectaclecase mussels are found in large rivers where they live in areas sheltered from the main force of the river current. This species often clusters in firm mud and in sheltered areas, such as beneath rock slabs, between boulders and even under tree roots. "</t>
  </si>
  <si>
    <t>FWS Spectaclecase (a freshwater mussel) Fact Sheet March 2012</t>
  </si>
  <si>
    <t>"The spruce-fir moss spider is known only from Fraser firand red spruce forest communities of the highest elevations of the southern Appalachian Mountains in western North Carolina and eastern Tennessee (Coyle 1981, 1997, 1999; Harp 1991, 1992). The typical habitat of this spider is found in damp, but well drained, moss mats growing on rock outcrops and boulders in well shaded situations within these forests (Coyle 1981, 1997, 1999; Harp 1992). The moss mats cannot be too dry (the species is very sensitive to desiccation) or too wet (large drops of water can also pose a threat to the spider). The spider constructs tube-shaped webs in the interface between the moss mat and rock surface. There is no record of prey having been found in the webs of the spruce-fir moss spider, nor has the species been observed taking prey in the wild, but the abundant springtails (collembolans) in the moss mats provide the most likely source of food for the spider (Coyle 1981, Harp 1992)."</t>
  </si>
  <si>
    <t>http://www.fws.gov/nc-es/spider/sprummoss.html (Accessed September 29, 2014)</t>
  </si>
  <si>
    <t>http://ecos.fws.gov/docs/life_histories/F010.html (Accessed September 29, 2014)</t>
  </si>
  <si>
    <t>"The species is often found in association with Sphagnum species and Osmunda cinnamonea, Woodwardia areolata, and Thelyptris novaboracensis, in acidic muck or sand, and in partially, but not fully shaded areas. Populations of Platanthera integrilabia are associated with sandstones of the Appalachian Plateaus of Kentucky, Tennessee, and Alabama, the Coastal Plain of Alabama and Mississippi, the Blue Ridge Province of Georgia , North Carolina and Tennessee; the Ridge and Valley Physiographic Province in Alabama, and the Piedmont of Georgia and South Carolina."*
(NatureServe. 2014. NatureServe Explorer: An online encyclopedia of life [web application]. Version 7.1. NatureServe, Arlington, Virginia. Available http://explorer.natureserve.org. (Accessed: September 29, 2014 ). )</t>
  </si>
  <si>
    <t>http://explorer.natureserve.org/servlet/NatureServe?searchName=Platanthera+integrilabia (Accessed September 29, 2014)</t>
  </si>
  <si>
    <t>"Considering the broad geographic range formerly occupied by the American burying beetle, it is unlikely that vegetation or soil type were historically limiting. Today, the American burying beetle seems to be largely restricted to areas most undisturbed by human influence. 
Carrion availability (appropriate in size as well as numbers) may be the more important factor of where beetles occur than the type of vegetation or soil structure. Habitats in Nebraska where these beetles have been recently found consist of grassland prairie, forest edge and scrubland. Specific habitat requirements are unknown. "</t>
  </si>
  <si>
    <t>http://www.fws.gov/southdakotafieldoffice/beetle.htm (Accessed September 29, 2014)</t>
  </si>
  <si>
    <t>"Sheepnose mussels live in larger rivers and streams where they are usually found in shallow areas with moderate to swift currents that flow over coarse sand and gravel. However, they have also been found in areas of mud, cobble and boulders, and in large rivers they may be found in deep runs."</t>
  </si>
  <si>
    <t>FWS Sheepnose (a freshwater mussel) Fact Sheet March 2012</t>
  </si>
  <si>
    <t>http://www.fws.gov/asheville/htmls/listedspecies/Roan_mountain_bluet.html (Accessed September 11, 2014)</t>
  </si>
  <si>
    <t xml:space="preserve">"Roan Mountain bluet, found on exposed mountain-top habitat, is easily distinguished from other bluets by its relatively large reddish purple flowers, small oval leaves, and compact growth form. The funnel-shaped flowers blossom from late May through August or September, with peak flowering usually in June and July. The four main flower pollinators are small staphylinid beetles, bumblebees, syrphid flies, and ants. The fruits are small, nearly round, and open in late August through September. Roan Mountain bluet grows about 8” tall" </t>
  </si>
  <si>
    <t>Endangered (Believed to be extirpated in VA)</t>
  </si>
  <si>
    <t>"The Appalachian monkeyface (pearlymussel) is an endangered species of freshwater mussel believed to exist only in a small area of the upper Clinch and Powell rivers in Tennessee and Virginia.
This mussel was historically found in the upper Tennessee and Cumberland River systems, including the Clinch, Holston and Powell rivers. Some archaeological records suggest the species may have also existed as far south as the lower Clinch and Hiwassee Rivers."
"The Appalachian monkeyface is historically found in shallow areas of fast-flowing streams. It prefers a mix of rubble, gravel and sandy bottoms relatively free of silt. It often remains buried with only its apertures unburied. Apertures are siphon-like openings used to cycle water and are important for feeding, respiration and reproduction."</t>
  </si>
  <si>
    <t>http://ecos.fws.gov/docs/life_histories/F01F.html (Accessed September 29, 2014)</t>
  </si>
  <si>
    <t>http://explorer.natureserve.org/servlet/NatureServe?sourceTemplate=tabular_report.wmt&amp;loadTemplate=species_RptComprehensive.wmt&amp;selectedReport=RptComprehensive.wmt&amp;summaryView=tabular_report.wmt&amp;elKey=SYN.101988&amp;paging=home&amp;save=true&amp;startIndex=1&amp;nextStartIndex=1&amp;reset=false&amp;offPageSelectedElKey=SYN.101988&amp;offPageSelectedElType=species_synonymn&amp;offPageYesNo=true&amp;post_processes=&amp;radiobutton=radiobutton&amp;selectedIndexes=SYN.101988 (Accessed September 29, 2014)</t>
  </si>
  <si>
    <t>http://explorer.natureserve.org/servlet/NatureServe?searchName=Ptychobranchus+subtentum (Accessed September 29, 2014)</t>
  </si>
  <si>
    <t>"The rayed bean generally lives in smaller, headwater creeks, but it is sometimes found in large rivers and wave-washed areas of glacial lakes. It prefers gravel or sand substrates, and is often found in and around roots of aquatic vegetation. Adults spend their entire lives partially or completely buried in substrate, filtering water through their gills to remove algae, bacteria, detritus, microscopic animals, and dissolved organic material for food."</t>
  </si>
  <si>
    <t>FWS Rayed Bean Fact Sheet February 2012</t>
  </si>
  <si>
    <r>
      <t>“The blackside dace is found in the 30 separate streams in the upper Cumberland River system. In Virginia, the black-side dace is known to occur only in Lee County in the Cox Creek, a tributary to the North Fork Powell River.” “</t>
    </r>
    <r>
      <rPr>
        <sz val="8"/>
        <color rgb="FF000000"/>
        <rFont val="Arial"/>
        <family val="2"/>
      </rPr>
      <t>The blackside dace are found in small upland streams with moderate flow and associated with undercut banks and large rocks. The spawning season is April through June.”</t>
    </r>
  </si>
  <si>
    <r>
      <t>“Bog turtles live in a mosaic of open, sunny, spring fed wetlands and scattered dry areas. The variety of wet and dry places meets all the basic bog turtle needs: basking, foraging, nesting, hibernating and finding shelter. Sunny open areas provide the warmth needed to regulate the turtle’s body temperature and incubate its eggs. Soft muddy areas allow turtles to escape, both from predators and extreme temperatures. Dry areas provide a place to nest. Springs and seeps that flow year-round ensure that bog turtles will not freeze during the winter. Bog turtles are active from April through October. In the spring, they are busy basking, eating and mating. Bog turtles eat worms, slugs, beetles, snails, millipedes, seeds and carrion. During the summer months, bog turtles build nests in sphagnum moss or on  clumps of sedges above the water level of the wetland. A female turtle lays from 1 to 6 eggs and leaves them to incubate unattended for 6 to 8 weeks. The eggs hatch from late August through September. Bog turtle eggs and young are prey for mice, raccoons, skunks, foxes and birds. In October, bog turtles nestle into abandoned muskrat and meadow vole burrows, logs, mud or tree roots, where</t>
    </r>
    <r>
      <rPr>
        <b/>
        <sz val="8"/>
        <color rgb="FFFFFFFF"/>
        <rFont val="Arial"/>
        <family val="2"/>
      </rPr>
      <t xml:space="preserve"> </t>
    </r>
    <r>
      <rPr>
        <sz val="8"/>
        <color rgb="FF000000"/>
        <rFont val="Arial"/>
        <family val="2"/>
      </rPr>
      <t xml:space="preserve">they lie dormant through the winter; a dozen or more turtles may overwinter together. A bog turtle may live 40 to 50 years and spend its entire life in the same wetland where it was born.” </t>
    </r>
  </si>
  <si>
    <r>
      <t>“In Virginia, the duskytail darter is known to occur only in the lower main channel of Copper Creek and the Clinch River in Scott County.”  “</t>
    </r>
    <r>
      <rPr>
        <sz val="8"/>
        <color rgb="FF000000"/>
        <rFont val="Arial"/>
        <family val="2"/>
      </rPr>
      <t>Adult duskytail darters are found in warm, clear, slow-running water from large creeks to medium-sized rivers with little silt, and gravel, rubble, or boulder bottoms. The spawning season is April through May. The female lays one cluster of 23 to 200 eggs on the flattened underside of a rock. During incubation the male cleans and protects the cluster. Young and juvenile duskytail darters are found in pools and the slower flowing edges within these streams. This species rarely inhabitats heavily silted areas.”</t>
    </r>
  </si>
  <si>
    <r>
      <t>Eastern cougars "Occupied a wide variety of habitats: swamps, riparian woodlands, mountainous country with good cover of brush or woodland, etc."</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</si>
  <si>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eastern prairie white fringed orchid was historically found throughout much of the eastern United States. It was first discovered in Virginia in 1979. The only known population in Virginia is in Augusta County along the South River.”  “</t>
    </r>
    <r>
      <rPr>
        <sz val="8"/>
        <color rgb="FF000000"/>
        <rFont val="Arial"/>
        <family val="2"/>
      </rPr>
      <t>This plant is found in</t>
    </r>
    <r>
      <rPr>
        <sz val="8"/>
        <color theme="1"/>
        <rFont val="Arial"/>
        <family val="2"/>
      </rPr>
      <t xml:space="preserve"> </t>
    </r>
    <r>
      <rPr>
        <sz val="8"/>
        <color rgb="FF000000"/>
        <rFont val="Arial"/>
        <family val="2"/>
      </rPr>
      <t>open, moderately-wet to wet prairies</t>
    </r>
    <r>
      <rPr>
        <sz val="8"/>
        <color theme="1"/>
        <rFont val="Arial"/>
        <family val="2"/>
      </rPr>
      <t xml:space="preserve"> </t>
    </r>
    <r>
      <rPr>
        <sz val="8"/>
        <color rgb="FF000000"/>
        <rFont val="Arial"/>
        <family val="2"/>
      </rPr>
      <t>and wet sedge meadows. Flowering</t>
    </r>
    <r>
      <rPr>
        <sz val="8"/>
        <color theme="1"/>
        <rFont val="Arial"/>
        <family val="2"/>
      </rPr>
      <t xml:space="preserve"> </t>
    </r>
    <r>
      <rPr>
        <sz val="8"/>
        <color rgb="FF000000"/>
        <rFont val="Arial"/>
        <family val="2"/>
      </rPr>
      <t>is sporadic and flowers remain open</t>
    </r>
    <r>
      <rPr>
        <sz val="8"/>
        <color theme="1"/>
        <rFont val="Arial"/>
        <family val="2"/>
      </rPr>
      <t xml:space="preserve"> </t>
    </r>
    <r>
      <rPr>
        <sz val="8"/>
        <color rgb="FF000000"/>
        <rFont val="Arial"/>
        <family val="2"/>
      </rPr>
      <t>for about ten days. This orchid is</t>
    </r>
    <r>
      <rPr>
        <sz val="8"/>
        <color theme="1"/>
        <rFont val="Arial"/>
        <family val="2"/>
      </rPr>
      <t xml:space="preserve"> </t>
    </r>
    <r>
      <rPr>
        <sz val="8"/>
        <color rgb="FF000000"/>
        <rFont val="Arial"/>
        <family val="2"/>
      </rPr>
      <t>believed to be adapted for pollination</t>
    </r>
    <r>
      <rPr>
        <sz val="8"/>
        <color theme="1"/>
        <rFont val="Arial"/>
        <family val="2"/>
      </rPr>
      <t xml:space="preserve"> </t>
    </r>
    <r>
      <rPr>
        <sz val="8"/>
        <color rgb="FF000000"/>
        <rFont val="Arial"/>
        <family val="2"/>
      </rPr>
      <t>by hawkmoths. In years of</t>
    </r>
    <r>
      <rPr>
        <sz val="8"/>
        <color theme="1"/>
        <rFont val="Arial"/>
        <family val="2"/>
      </rPr>
      <t xml:space="preserve"> </t>
    </r>
    <r>
      <rPr>
        <sz val="8"/>
        <color rgb="FF000000"/>
        <rFont val="Arial"/>
        <family val="2"/>
      </rPr>
      <t>suboptimal growing conditions, the</t>
    </r>
    <r>
      <rPr>
        <sz val="8"/>
        <color theme="1"/>
        <rFont val="Arial"/>
        <family val="2"/>
      </rPr>
      <t xml:space="preserve"> </t>
    </r>
    <r>
      <rPr>
        <sz val="8"/>
        <color rgb="FF000000"/>
        <rFont val="Arial"/>
        <family val="2"/>
      </rPr>
      <t>plants may revert to a dormant state</t>
    </r>
    <r>
      <rPr>
        <sz val="8"/>
        <color theme="1"/>
        <rFont val="Arial"/>
        <family val="2"/>
      </rPr>
      <t xml:space="preserve"> </t>
    </r>
    <r>
      <rPr>
        <sz val="8"/>
        <color rgb="FF000000"/>
        <rFont val="Arial"/>
        <family val="2"/>
      </rPr>
      <t>for one or more years. This plant is</t>
    </r>
    <r>
      <rPr>
        <sz val="8"/>
        <color theme="1"/>
        <rFont val="Arial"/>
        <family val="2"/>
      </rPr>
      <t xml:space="preserve"> </t>
    </r>
    <r>
      <rPr>
        <sz val="8"/>
        <color rgb="FF000000"/>
        <rFont val="Arial"/>
        <family val="2"/>
      </rPr>
      <t>susceptible to changes in the water</t>
    </r>
    <r>
      <rPr>
        <sz val="8"/>
        <color theme="1"/>
        <rFont val="Arial"/>
        <family val="2"/>
      </rPr>
      <t xml:space="preserve"> </t>
    </r>
    <r>
      <rPr>
        <sz val="8"/>
        <color rgb="FF000000"/>
        <rFont val="Arial"/>
        <family val="2"/>
      </rPr>
      <t>table. It has persisted under intensive</t>
    </r>
    <r>
      <rPr>
        <sz val="8"/>
        <color theme="1"/>
        <rFont val="Arial"/>
        <family val="2"/>
      </rPr>
      <t xml:space="preserve"> </t>
    </r>
    <r>
      <rPr>
        <sz val="8"/>
        <color rgb="FF000000"/>
        <rFont val="Arial"/>
        <family val="2"/>
      </rPr>
      <t>grazing and mowing, though numbers</t>
    </r>
    <r>
      <rPr>
        <sz val="8"/>
        <color theme="1"/>
        <rFont val="Arial"/>
        <family val="2"/>
      </rPr>
      <t xml:space="preserve"> </t>
    </r>
    <r>
      <rPr>
        <sz val="8"/>
        <color rgb="FF000000"/>
        <rFont val="Arial"/>
        <family val="2"/>
      </rPr>
      <t>have declined. Prairie fires during the</t>
    </r>
    <r>
      <rPr>
        <sz val="8"/>
        <color theme="1"/>
        <rFont val="Arial"/>
        <family val="2"/>
      </rPr>
      <t xml:space="preserve"> </t>
    </r>
    <r>
      <rPr>
        <sz val="8"/>
        <color rgb="FF000000"/>
        <rFont val="Arial"/>
        <family val="2"/>
      </rPr>
      <t>winter months promote flowering</t>
    </r>
    <r>
      <rPr>
        <sz val="8"/>
        <color theme="1"/>
        <rFont val="Arial"/>
        <family val="2"/>
      </rPr>
      <t xml:space="preserve"> </t>
    </r>
    <r>
      <rPr>
        <sz val="8"/>
        <color rgb="FF000000"/>
        <rFont val="Arial"/>
        <family val="2"/>
      </rPr>
      <t>during the following growing season.”</t>
    </r>
  </si>
  <si>
    <r>
      <t>"This species inhabits small to medium rivers in areas with swift current or riffles, although a few populations were recorded from larger rivers in shoal areas. It is often found embedded in sand, gravel, and cobble substrates (Gordon and Layzer, 1989). It requires flowing, well-oxygenated waters."</t>
    </r>
    <r>
      <rPr>
        <b/>
        <sz val="8"/>
        <color theme="1"/>
        <rFont val="Arial"/>
        <family val="2"/>
      </rPr>
      <t xml:space="preserve">*
</t>
    </r>
    <r>
      <rPr>
        <sz val="8"/>
        <color theme="1"/>
        <rFont val="Arial"/>
        <family val="2"/>
      </rPr>
      <t>(NatureServe. 2014. NatureServe Explorer: An online encyclopedia of life [web application]. Version 7.1. NatureServe, Arlington, Virginia. Available http://explorer.natureserve.org. (Accessed: September 29, 2014 ). )</t>
    </r>
  </si>
  <si>
    <r>
      <t>Green blossom pearlymussels are "[f]ound in riffle or shoal areas with fast flowing water that contain firm rubble, gravel, and sand substrates (USFWS, 1984)."</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</si>
  <si>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loggerhead sea turtle occurs in the Atlantic, Indian and Pacific Oceans; the Gulf of Mexico; and the Caribbean and Mediterranean Seas. In Virginia, loggerhead sea turtles are found throughout the Chesapeake Bay, around the barrier islands off the Eastern Shore, and off the coast in the Atlantic Ocean.”  “</t>
    </r>
    <r>
      <rPr>
        <sz val="8"/>
        <color rgb="FF000000"/>
        <rFont val="Arial"/>
        <family val="2"/>
      </rPr>
      <t>This turtle is a marine</t>
    </r>
    <r>
      <rPr>
        <sz val="8"/>
        <color theme="1"/>
        <rFont val="Arial"/>
        <family val="2"/>
      </rPr>
      <t xml:space="preserve"> </t>
    </r>
    <r>
      <rPr>
        <sz val="8"/>
        <color rgb="FF000000"/>
        <rFont val="Arial"/>
        <family val="2"/>
      </rPr>
      <t>species and spends most of its time</t>
    </r>
    <r>
      <rPr>
        <sz val="8"/>
        <color theme="1"/>
        <rFont val="Arial"/>
        <family val="2"/>
      </rPr>
      <t xml:space="preserve"> </t>
    </r>
    <r>
      <rPr>
        <sz val="8"/>
        <color rgb="FF000000"/>
        <rFont val="Arial"/>
        <family val="2"/>
      </rPr>
      <t>in the ocean and estuaries where it</t>
    </r>
    <r>
      <rPr>
        <sz val="8"/>
        <color theme="1"/>
        <rFont val="Arial"/>
        <family val="2"/>
      </rPr>
      <t xml:space="preserve"> </t>
    </r>
    <r>
      <rPr>
        <sz val="8"/>
        <color rgb="FF000000"/>
        <rFont val="Arial"/>
        <family val="2"/>
      </rPr>
      <t>feeds, breeds, and migrates.</t>
    </r>
    <r>
      <rPr>
        <sz val="8"/>
        <color theme="1"/>
        <rFont val="Arial"/>
        <family val="2"/>
      </rPr>
      <t xml:space="preserve"> </t>
    </r>
    <r>
      <rPr>
        <sz val="8"/>
        <color rgb="FF000000"/>
        <rFont val="Arial"/>
        <family val="2"/>
      </rPr>
      <t>Loggerheads feed mainly on horseshoe crabs, but their diet also includes mollusks, crustaceans, jellyfish, fish, and various sea grasses. The loggerhead is the only sea turtle that nests as far north as Virginia. Loggerheads nest in small numbers along Virginia’s coast and nesting usually occurs from April through September. Females dig shallow pits on the beach to deposit their eggs. Hatchlings emerge as a group and begin to crawl rapidly toward the ocean. After reaching the water, they find food and protection among floating mats of vegetation in the Gulf Stream. They can be found in Virginia’s waters from May through November. They migrate south during the winter months.”</t>
    </r>
  </si>
  <si>
    <r>
      <t>“The red-cockaded woodpecker occurs in open, mature pine forests of the southeastern United States. It presently is found in the coastal states from Texas to Virginia and in the interior states of Oklahoma, Arkansas, Tennessee, and Kentucky. This woodpecker is currently known from only one county in Virginia.”  “</t>
    </r>
    <r>
      <rPr>
        <sz val="8"/>
        <color rgb="FF000000"/>
        <rFont val="Arial"/>
        <family val="2"/>
      </rPr>
      <t>This woodpecker</t>
    </r>
    <r>
      <rPr>
        <sz val="8"/>
        <color theme="1"/>
        <rFont val="Arial"/>
        <family val="2"/>
      </rPr>
      <t xml:space="preserve"> </t>
    </r>
    <r>
      <rPr>
        <sz val="8"/>
        <color rgb="FF000000"/>
        <rFont val="Arial"/>
        <family val="2"/>
      </rPr>
      <t>lives in groups of two to six birds</t>
    </r>
    <r>
      <rPr>
        <sz val="8"/>
        <color theme="1"/>
        <rFont val="Arial"/>
        <family val="2"/>
      </rPr>
      <t xml:space="preserve"> </t>
    </r>
    <r>
      <rPr>
        <sz val="8"/>
        <color rgb="FF000000"/>
        <rFont val="Arial"/>
        <family val="2"/>
      </rPr>
      <t>called a clan. These clans maintain</t>
    </r>
    <r>
      <rPr>
        <sz val="8"/>
        <color theme="1"/>
        <rFont val="Arial"/>
        <family val="2"/>
      </rPr>
      <t xml:space="preserve"> </t>
    </r>
    <r>
      <rPr>
        <sz val="8"/>
        <color rgb="FF000000"/>
        <rFont val="Arial"/>
        <family val="2"/>
      </rPr>
      <t>year-round territories around their</t>
    </r>
    <r>
      <rPr>
        <sz val="8"/>
        <color theme="1"/>
        <rFont val="Arial"/>
        <family val="2"/>
      </rPr>
      <t xml:space="preserve"> </t>
    </r>
    <r>
      <rPr>
        <sz val="8"/>
        <color rgb="FF000000"/>
        <rFont val="Arial"/>
        <family val="2"/>
      </rPr>
      <t>nesting and roost trees. The group of</t>
    </r>
    <r>
      <rPr>
        <sz val="8"/>
        <color theme="1"/>
        <rFont val="Arial"/>
        <family val="2"/>
      </rPr>
      <t xml:space="preserve"> </t>
    </r>
    <r>
      <rPr>
        <sz val="8"/>
        <color rgb="FF000000"/>
        <rFont val="Arial"/>
        <family val="2"/>
      </rPr>
      <t>cavity trees where the red-cockaded</t>
    </r>
    <r>
      <rPr>
        <sz val="8"/>
        <color theme="1"/>
        <rFont val="Arial"/>
        <family val="2"/>
      </rPr>
      <t xml:space="preserve"> </t>
    </r>
    <r>
      <rPr>
        <sz val="8"/>
        <color rgb="FF000000"/>
        <rFont val="Arial"/>
        <family val="2"/>
      </rPr>
      <t>roosts and nests is called a colony.</t>
    </r>
    <r>
      <rPr>
        <sz val="8"/>
        <color theme="1"/>
        <rFont val="Arial"/>
        <family val="2"/>
      </rPr>
      <t xml:space="preserve"> </t>
    </r>
    <r>
      <rPr>
        <sz val="8"/>
        <color rgb="FF000000"/>
        <rFont val="Arial"/>
        <family val="2"/>
      </rPr>
      <t>Each colony is used by only</t>
    </r>
    <r>
      <rPr>
        <sz val="8"/>
        <color theme="1"/>
        <rFont val="Arial"/>
        <family val="2"/>
      </rPr>
      <t xml:space="preserve"> </t>
    </r>
    <r>
      <rPr>
        <sz val="8"/>
        <color rgb="FF000000"/>
        <rFont val="Arial"/>
        <family val="2"/>
      </rPr>
      <t>one clan and each clan has only one</t>
    </r>
    <r>
      <rPr>
        <sz val="8"/>
        <color theme="1"/>
        <rFont val="Arial"/>
        <family val="2"/>
      </rPr>
      <t xml:space="preserve"> </t>
    </r>
    <r>
      <rPr>
        <sz val="8"/>
        <color rgb="FF000000"/>
        <rFont val="Arial"/>
        <family val="2"/>
      </rPr>
      <t>breeding pair. Other birds in the clan</t>
    </r>
    <r>
      <rPr>
        <sz val="8"/>
        <color theme="1"/>
        <rFont val="Arial"/>
        <family val="2"/>
      </rPr>
      <t xml:space="preserve"> </t>
    </r>
    <r>
      <rPr>
        <sz val="8"/>
        <color rgb="FF000000"/>
        <rFont val="Arial"/>
        <family val="2"/>
      </rPr>
      <t>are either offspring or helpers. The</t>
    </r>
    <r>
      <rPr>
        <sz val="8"/>
        <color theme="1"/>
        <rFont val="Arial"/>
        <family val="2"/>
      </rPr>
      <t xml:space="preserve"> </t>
    </r>
    <r>
      <rPr>
        <sz val="8"/>
        <color rgb="FF000000"/>
        <rFont val="Arial"/>
        <family val="2"/>
      </rPr>
      <t>helpers are usually males and assist in</t>
    </r>
    <r>
      <rPr>
        <sz val="8"/>
        <color theme="1"/>
        <rFont val="Arial"/>
        <family val="2"/>
      </rPr>
      <t xml:space="preserve"> </t>
    </r>
    <r>
      <rPr>
        <sz val="8"/>
        <color rgb="FF000000"/>
        <rFont val="Arial"/>
        <family val="2"/>
      </rPr>
      <t>incubating eggs, feeding young,</t>
    </r>
    <r>
      <rPr>
        <sz val="8"/>
        <color theme="1"/>
        <rFont val="Arial"/>
        <family val="2"/>
      </rPr>
      <t xml:space="preserve"> </t>
    </r>
    <r>
      <rPr>
        <sz val="8"/>
        <color rgb="FF000000"/>
        <rFont val="Arial"/>
        <family val="2"/>
      </rPr>
      <t>making new cavities, and defending</t>
    </r>
    <r>
      <rPr>
        <sz val="8"/>
        <color theme="1"/>
        <rFont val="Arial"/>
        <family val="2"/>
      </rPr>
      <t xml:space="preserve"> </t>
    </r>
    <r>
      <rPr>
        <sz val="8"/>
        <color rgb="FF000000"/>
        <rFont val="Arial"/>
        <family val="2"/>
      </rPr>
      <t>the clan’s territory. Cavities are made</t>
    </r>
    <r>
      <rPr>
        <sz val="8"/>
        <color theme="1"/>
        <rFont val="Arial"/>
        <family val="2"/>
      </rPr>
      <t xml:space="preserve"> </t>
    </r>
    <r>
      <rPr>
        <sz val="8"/>
        <color rgb="FF000000"/>
        <rFont val="Arial"/>
        <family val="2"/>
      </rPr>
      <t>in live pine trees and each bird roosts</t>
    </r>
    <r>
      <rPr>
        <sz val="8"/>
        <color theme="1"/>
        <rFont val="Arial"/>
        <family val="2"/>
      </rPr>
      <t xml:space="preserve"> </t>
    </r>
    <r>
      <rPr>
        <sz val="8"/>
        <color rgb="FF000000"/>
        <rFont val="Arial"/>
        <family val="2"/>
      </rPr>
      <t>in its own cavity. Cavity trees in</t>
    </r>
    <r>
      <rPr>
        <sz val="8"/>
        <color theme="1"/>
        <rFont val="Arial"/>
        <family val="2"/>
      </rPr>
      <t xml:space="preserve"> </t>
    </r>
    <r>
      <rPr>
        <sz val="8"/>
        <color rgb="FF000000"/>
        <rFont val="Arial"/>
        <family val="2"/>
      </rPr>
      <t>Virginia are usually in loblolly pines.</t>
    </r>
    <r>
      <rPr>
        <sz val="8"/>
        <color theme="1"/>
        <rFont val="Arial"/>
        <family val="2"/>
      </rPr>
      <t xml:space="preserve"> </t>
    </r>
    <r>
      <rPr>
        <sz val="8"/>
        <color rgb="FF000000"/>
        <rFont val="Arial"/>
        <family val="2"/>
      </rPr>
      <t>The red-cockaded selects mature</t>
    </r>
    <r>
      <rPr>
        <sz val="8"/>
        <color theme="1"/>
        <rFont val="Arial"/>
        <family val="2"/>
      </rPr>
      <t xml:space="preserve"> </t>
    </r>
    <r>
      <rPr>
        <sz val="8"/>
        <color rgb="FF000000"/>
        <rFont val="Arial"/>
        <family val="2"/>
      </rPr>
      <t>loblolly trees that are 70 to 90 years</t>
    </r>
    <r>
      <rPr>
        <sz val="8"/>
        <color theme="1"/>
        <rFont val="Arial"/>
        <family val="2"/>
      </rPr>
      <t xml:space="preserve"> </t>
    </r>
    <r>
      <rPr>
        <sz val="8"/>
        <color rgb="FF000000"/>
        <rFont val="Arial"/>
        <family val="2"/>
      </rPr>
      <t>of age. The roosting chamber is in</t>
    </r>
    <r>
      <rPr>
        <sz val="8"/>
        <color theme="1"/>
        <rFont val="Arial"/>
        <family val="2"/>
      </rPr>
      <t xml:space="preserve"> </t>
    </r>
    <r>
      <rPr>
        <sz val="8"/>
        <color rgb="FF000000"/>
        <rFont val="Arial"/>
        <family val="2"/>
      </rPr>
      <t>the heartwood of the tree which is</t>
    </r>
    <r>
      <rPr>
        <sz val="8"/>
        <color theme="1"/>
        <rFont val="Arial"/>
        <family val="2"/>
      </rPr>
      <t xml:space="preserve"> </t>
    </r>
    <r>
      <rPr>
        <sz val="8"/>
        <color rgb="FF000000"/>
        <rFont val="Arial"/>
        <family val="2"/>
      </rPr>
      <t>very hard. However, many cavities</t>
    </r>
    <r>
      <rPr>
        <sz val="8"/>
        <color theme="1"/>
        <rFont val="Arial"/>
        <family val="2"/>
      </rPr>
      <t xml:space="preserve"> </t>
    </r>
    <r>
      <rPr>
        <sz val="8"/>
        <color rgb="FF000000"/>
        <rFont val="Arial"/>
        <family val="2"/>
      </rPr>
      <t>are found in trees that are infected by</t>
    </r>
    <r>
      <rPr>
        <sz val="8"/>
        <color theme="1"/>
        <rFont val="Arial"/>
        <family val="2"/>
      </rPr>
      <t xml:space="preserve"> </t>
    </r>
    <r>
      <rPr>
        <sz val="8"/>
        <color rgb="FF000000"/>
        <rFont val="Arial"/>
        <family val="2"/>
      </rPr>
      <t>a heart rot fungus that weakens the</t>
    </r>
    <r>
      <rPr>
        <sz val="8"/>
        <color theme="1"/>
        <rFont val="Arial"/>
        <family val="2"/>
      </rPr>
      <t xml:space="preserve"> </t>
    </r>
    <r>
      <rPr>
        <sz val="8"/>
        <color rgb="FF000000"/>
        <rFont val="Arial"/>
        <family val="2"/>
      </rPr>
      <t>heartwood.”</t>
    </r>
  </si>
  <si>
    <r>
      <t>“The sensitive joint vetch is an annual legume native to the eastern United States. Populations currently exist in Maryland, New Jersey, North Carolina, and Virginia. The historical range for the species extended to Delaware and Pennsylvania. In Virginia, populations are found along the Potomac, Mattaponi, Pamunkey, Rappahannock, Chickahominy, and James Rivers and their tributaries.”  “</t>
    </r>
    <r>
      <rPr>
        <sz val="8"/>
        <color rgb="FF000000"/>
        <rFont val="Arial"/>
        <family val="2"/>
      </rPr>
      <t>The joint-vetch</t>
    </r>
    <r>
      <rPr>
        <sz val="8"/>
        <color theme="1"/>
        <rFont val="Arial"/>
        <family val="2"/>
      </rPr>
      <t xml:space="preserve"> </t>
    </r>
    <r>
      <rPr>
        <sz val="8"/>
        <color rgb="FF000000"/>
        <rFont val="Arial"/>
        <family val="2"/>
      </rPr>
      <t>occurs in fresh to slightly brackish</t>
    </r>
    <r>
      <rPr>
        <sz val="8"/>
        <color theme="1"/>
        <rFont val="Arial"/>
        <family val="2"/>
      </rPr>
      <t xml:space="preserve"> </t>
    </r>
    <r>
      <rPr>
        <sz val="8"/>
        <color rgb="FF000000"/>
        <rFont val="Arial"/>
        <family val="2"/>
      </rPr>
      <t>tidal river systems, within the</t>
    </r>
    <r>
      <rPr>
        <sz val="8"/>
        <color theme="1"/>
        <rFont val="Arial"/>
        <family val="2"/>
      </rPr>
      <t xml:space="preserve"> </t>
    </r>
    <r>
      <rPr>
        <sz val="8"/>
        <color rgb="FF000000"/>
        <rFont val="Arial"/>
        <family val="2"/>
      </rPr>
      <t>intertidal zone where populations are</t>
    </r>
    <r>
      <rPr>
        <sz val="8"/>
        <color theme="1"/>
        <rFont val="Arial"/>
        <family val="2"/>
      </rPr>
      <t xml:space="preserve"> </t>
    </r>
    <r>
      <rPr>
        <sz val="8"/>
        <color rgb="FF000000"/>
        <rFont val="Arial"/>
        <family val="2"/>
      </rPr>
      <t>flooded twice daily. It typically</t>
    </r>
    <r>
      <rPr>
        <sz val="8"/>
        <color theme="1"/>
        <rFont val="Arial"/>
        <family val="2"/>
      </rPr>
      <t xml:space="preserve"> </t>
    </r>
    <r>
      <rPr>
        <sz val="8"/>
        <color rgb="FF000000"/>
        <rFont val="Arial"/>
        <family val="2"/>
      </rPr>
      <t>occurs at the outer fringe of marshes</t>
    </r>
    <r>
      <rPr>
        <sz val="8"/>
        <color theme="1"/>
        <rFont val="Arial"/>
        <family val="2"/>
      </rPr>
      <t xml:space="preserve"> </t>
    </r>
    <r>
      <rPr>
        <sz val="8"/>
        <color rgb="FF000000"/>
        <rFont val="Arial"/>
        <family val="2"/>
      </rPr>
      <t>or shores; its presence in marsh</t>
    </r>
    <r>
      <rPr>
        <sz val="8"/>
        <color theme="1"/>
        <rFont val="Arial"/>
        <family val="2"/>
      </rPr>
      <t xml:space="preserve"> </t>
    </r>
    <r>
      <rPr>
        <sz val="8"/>
        <color rgb="FF000000"/>
        <rFont val="Arial"/>
        <family val="2"/>
      </rPr>
      <t>interiors may be a result of nutrient</t>
    </r>
    <r>
      <rPr>
        <sz val="8"/>
        <color theme="1"/>
        <rFont val="Arial"/>
        <family val="2"/>
      </rPr>
      <t xml:space="preserve"> </t>
    </r>
    <r>
      <rPr>
        <sz val="8"/>
        <color rgb="FF000000"/>
        <rFont val="Arial"/>
        <family val="2"/>
      </rPr>
      <t>deficiencies, ice scouring, or muskrat</t>
    </r>
    <r>
      <rPr>
        <sz val="8"/>
        <color theme="1"/>
        <rFont val="Arial"/>
        <family val="2"/>
      </rPr>
      <t xml:space="preserve"> </t>
    </r>
    <r>
      <rPr>
        <sz val="8"/>
        <color rgb="FF000000"/>
        <rFont val="Arial"/>
        <family val="2"/>
      </rPr>
      <t>herbivory. The sensitive joint-vetch</t>
    </r>
    <r>
      <rPr>
        <sz val="8"/>
        <color theme="1"/>
        <rFont val="Arial"/>
        <family val="2"/>
      </rPr>
      <t xml:space="preserve"> </t>
    </r>
    <r>
      <rPr>
        <sz val="8"/>
        <color rgb="FF000000"/>
        <rFont val="Arial"/>
        <family val="2"/>
      </rPr>
      <t>is found in localities where plant</t>
    </r>
    <r>
      <rPr>
        <sz val="8"/>
        <color theme="1"/>
        <rFont val="Arial"/>
        <family val="2"/>
      </rPr>
      <t xml:space="preserve"> </t>
    </r>
    <r>
      <rPr>
        <sz val="8"/>
        <color rgb="FF000000"/>
        <rFont val="Arial"/>
        <family val="2"/>
      </rPr>
      <t>diversity is high and annual species</t>
    </r>
    <r>
      <rPr>
        <sz val="8"/>
        <color theme="1"/>
        <rFont val="Arial"/>
        <family val="2"/>
      </rPr>
      <t xml:space="preserve"> </t>
    </r>
    <r>
      <rPr>
        <sz val="8"/>
        <color rgb="FF000000"/>
        <rFont val="Arial"/>
        <family val="2"/>
      </rPr>
      <t>are prevalent. Bare to sparsely</t>
    </r>
    <r>
      <rPr>
        <sz val="8"/>
        <color theme="1"/>
        <rFont val="Arial"/>
        <family val="2"/>
      </rPr>
      <t xml:space="preserve"> </t>
    </r>
    <r>
      <rPr>
        <sz val="8"/>
        <color rgb="FF000000"/>
        <rFont val="Arial"/>
        <family val="2"/>
      </rPr>
      <t>vegetated substrates appear to be a</t>
    </r>
    <r>
      <rPr>
        <sz val="8"/>
        <color theme="1"/>
        <rFont val="Arial"/>
        <family val="2"/>
      </rPr>
      <t xml:space="preserve"> </t>
    </r>
    <r>
      <rPr>
        <sz val="8"/>
        <color rgb="FF000000"/>
        <rFont val="Arial"/>
        <family val="2"/>
      </rPr>
      <t>habitat feature of critical importance</t>
    </r>
    <r>
      <rPr>
        <sz val="8"/>
        <color theme="1"/>
        <rFont val="Arial"/>
        <family val="2"/>
      </rPr>
      <t xml:space="preserve"> </t>
    </r>
    <r>
      <rPr>
        <sz val="8"/>
        <color rgb="FF000000"/>
        <rFont val="Arial"/>
        <family val="2"/>
      </rPr>
      <t>for establishment and growth of this</t>
    </r>
    <r>
      <rPr>
        <sz val="8"/>
        <color theme="1"/>
        <rFont val="Arial"/>
        <family val="2"/>
      </rPr>
      <t xml:space="preserve"> </t>
    </r>
    <r>
      <rPr>
        <sz val="8"/>
        <color rgb="FF000000"/>
        <rFont val="Arial"/>
        <family val="2"/>
      </rPr>
      <t>species.”</t>
    </r>
  </si>
  <si>
    <r>
      <t>“The Shenandoah salamander is a small terrestrial amphibian known only from three mountains, all within the boundaries of Shenandoah National Park in Virginia. It occurs on northwest to northeast facing talus slopes 2,900 feet above sea level.”  “</t>
    </r>
    <r>
      <rPr>
        <sz val="8"/>
        <color rgb="FF000000"/>
        <rFont val="Arial"/>
        <family val="2"/>
      </rPr>
      <t>Mid 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r>
  </si>
  <si>
    <r>
      <t xml:space="preserve">“The slender chub is a rare fish that inhabits the Upper Tennessee River Basin of Tennessee and Virginia. It was found in Virginia in 1979 and occurs in Lee, Russell, Scott, and Smyth Counties. The species was probably in the Clinch River in Scott County until a 1967 fish kill. The slender chub has one of the smallest ranges among North American riverine fishes.”  </t>
    </r>
    <r>
      <rPr>
        <sz val="8"/>
        <color rgb="FF000000"/>
        <rFont val="Arial"/>
        <family val="2"/>
      </rPr>
      <t>The slender chub is found in warm, moderate to fast flowing, clear, shallow water. They are mainly restricted to major bars and shoals of fine to medium gravel but are usually found over pea-sized gravel. Occasionally, they can be found in slow runs. One of the main reasons for the decrease in numbers of this species is its strong preference for fine-gravel shoals, which are degraded or destroyed from waterway impoundments or smothering by fine sediments.”</t>
    </r>
  </si>
  <si>
    <r>
      <t>“The small whorled pogonia is a herbaceous perennial orchid. It has a widely scattered distribution in the eastern United States along the Atlantic coast from Maine to Georgia with outlying occurrences in the midwest and Canada.”  “</t>
    </r>
    <r>
      <rPr>
        <sz val="8"/>
        <color rgb="FF000000"/>
        <rFont val="Arial"/>
        <family val="2"/>
      </rPr>
      <t>In Virginia, the small whorled pogonia is found in ordinary looking third-growth upland forests with an open understory and a closed canopy where the topography is typically moderately sloping or almost level. The plants are usually associated with decaying vegetative matter such as fallen trunks and limbs, leaf litter, bark, and tree roots. The pogonia is found in soils that are acidic sandy loams with low nutrient content.”</t>
    </r>
  </si>
  <si>
    <r>
      <t>“The swamp pink is a perennial evergreen herb found in scattered populations from New Jersey south to Georgia. Historically, this plant was found from Staten Island, New York to the southern Appalachians. In Virginia, this lily has been documented in four counties.”  “</t>
    </r>
    <r>
      <rPr>
        <sz val="8"/>
        <color rgb="FF000000"/>
        <rFont val="Arial"/>
        <family val="2"/>
      </rPr>
      <t>Swamp pink occurs in</t>
    </r>
    <r>
      <rPr>
        <sz val="8"/>
        <color theme="1"/>
        <rFont val="Arial"/>
        <family val="2"/>
      </rPr>
      <t xml:space="preserve"> </t>
    </r>
    <r>
      <rPr>
        <sz val="8"/>
        <color rgb="FF000000"/>
        <rFont val="Arial"/>
        <family val="2"/>
      </rPr>
      <t>a variety of wetland habitats that</t>
    </r>
    <r>
      <rPr>
        <sz val="8"/>
        <color theme="1"/>
        <rFont val="Arial"/>
        <family val="2"/>
      </rPr>
      <t xml:space="preserve"> </t>
    </r>
    <r>
      <rPr>
        <sz val="8"/>
        <color rgb="FF000000"/>
        <rFont val="Arial"/>
        <family val="2"/>
      </rPr>
      <t>include bogs, spring seeps, stream</t>
    </r>
    <r>
      <rPr>
        <sz val="8"/>
        <color theme="1"/>
        <rFont val="Arial"/>
        <family val="2"/>
      </rPr>
      <t xml:space="preserve"> </t>
    </r>
    <r>
      <rPr>
        <sz val="8"/>
        <color rgb="FF000000"/>
        <rFont val="Arial"/>
        <family val="2"/>
      </rPr>
      <t>edges, wet meadows, and headwater</t>
    </r>
    <r>
      <rPr>
        <sz val="8"/>
        <color theme="1"/>
        <rFont val="Arial"/>
        <family val="2"/>
      </rPr>
      <t xml:space="preserve"> </t>
    </r>
    <r>
      <rPr>
        <sz val="8"/>
        <color rgb="FF000000"/>
        <rFont val="Arial"/>
        <family val="2"/>
      </rPr>
      <t>wetlands. Sites are saturated year-round,</t>
    </r>
    <r>
      <rPr>
        <sz val="8"/>
        <color theme="1"/>
        <rFont val="Arial"/>
        <family val="2"/>
      </rPr>
      <t xml:space="preserve"> </t>
    </r>
    <r>
      <rPr>
        <sz val="8"/>
        <color rgb="FF000000"/>
        <rFont val="Arial"/>
        <family val="2"/>
      </rPr>
      <t>but are rarely flooded and</t>
    </r>
    <r>
      <rPr>
        <sz val="8"/>
        <color theme="1"/>
        <rFont val="Arial"/>
        <family val="2"/>
      </rPr>
      <t xml:space="preserve"> </t>
    </r>
    <r>
      <rPr>
        <sz val="8"/>
        <color rgb="FF000000"/>
        <rFont val="Arial"/>
        <family val="2"/>
      </rPr>
      <t>soils are generally neutral to acidic.</t>
    </r>
    <r>
      <rPr>
        <sz val="8"/>
        <color theme="1"/>
        <rFont val="Arial"/>
        <family val="2"/>
      </rPr>
      <t xml:space="preserve"> </t>
    </r>
    <r>
      <rPr>
        <sz val="8"/>
        <color rgb="FF000000"/>
        <rFont val="Arial"/>
        <family val="2"/>
      </rPr>
      <t>Wetland habitat is easily altered</t>
    </r>
    <r>
      <rPr>
        <sz val="8"/>
        <color theme="1"/>
        <rFont val="Arial"/>
        <family val="2"/>
      </rPr>
      <t xml:space="preserve"> </t>
    </r>
    <r>
      <rPr>
        <sz val="8"/>
        <color rgb="FF000000"/>
        <rFont val="Arial"/>
        <family val="2"/>
      </rPr>
      <t>through both direct and secondary</t>
    </r>
    <r>
      <rPr>
        <sz val="8"/>
        <color theme="1"/>
        <rFont val="Arial"/>
        <family val="2"/>
      </rPr>
      <t xml:space="preserve"> </t>
    </r>
    <r>
      <rPr>
        <sz val="8"/>
        <color rgb="FF000000"/>
        <rFont val="Arial"/>
        <family val="2"/>
      </rPr>
      <t>disturbance. It is difficult for</t>
    </r>
    <r>
      <rPr>
        <sz val="8"/>
        <color theme="1"/>
        <rFont val="Arial"/>
        <family val="2"/>
      </rPr>
      <t xml:space="preserve"> </t>
    </r>
    <r>
      <rPr>
        <sz val="8"/>
        <color rgb="FF000000"/>
        <rFont val="Arial"/>
        <family val="2"/>
      </rPr>
      <t>seedlings to get established and they</t>
    </r>
    <r>
      <rPr>
        <sz val="8"/>
        <color theme="1"/>
        <rFont val="Arial"/>
        <family val="2"/>
      </rPr>
      <t xml:space="preserve"> </t>
    </r>
    <r>
      <rPr>
        <sz val="8"/>
        <color rgb="FF000000"/>
        <rFont val="Arial"/>
        <family val="2"/>
      </rPr>
      <t>are particularly vulnerable to human</t>
    </r>
    <r>
      <rPr>
        <sz val="8"/>
        <color theme="1"/>
        <rFont val="Arial"/>
        <family val="2"/>
      </rPr>
      <t xml:space="preserve"> </t>
    </r>
    <r>
      <rPr>
        <sz val="8"/>
        <color rgb="FF000000"/>
        <rFont val="Arial"/>
        <family val="2"/>
      </rPr>
      <t>foot traffic.”</t>
    </r>
  </si>
  <si>
    <t>Gray bat</t>
  </si>
  <si>
    <t>FWS jurisdiction for this species is limited to land only (nesting). If work occurs in water, coordinate species with NOAA (NMFS).  Fill out appropriate information under NOAA/NMFS section of this table.</t>
  </si>
  <si>
    <t>“The gray bat occurs in the southeastern and midwest United States. It is found in the western part of Virginia.”   “The gray bat is found in Virginia during the summer and migrates south for the winter. This species lives in caves [or cave like structures such as bridges] year-round, but during the summer uses multiple caves. In summer, the gray bat uses caves that are warm and have flowing water or are close to rivers or reservoirs.”</t>
  </si>
  <si>
    <t>FWS Gray Bat Fact Sheet August 1999</t>
  </si>
  <si>
    <t>Include acreage of tree clearing activities in Notes/Determination column.</t>
  </si>
  <si>
    <r>
      <t xml:space="preserve">Harperella “[o]ccurs in three habitat types: rocky/gravelly shoals or cracks in bedrock outcrops beneath the water surface in clear, swift-flowing streams (usually in microsites that are sheltered from rapidly moving water); edges of intermittent pineland ponds or low, wet savannah meadows on the Coastal Plain; and granite outcrop seeps. In all habitat-types, the species occurs in a narrow range of water depths; it is intolerant of deep water and of conditions that are too dry. However, the plants readily tolerate periodic, moderate flooding - something to which few potential competitors are adapted. </t>
    </r>
    <r>
      <rPr>
        <i/>
        <sz val="8"/>
        <color theme="1"/>
        <rFont val="Arial"/>
        <family val="2"/>
      </rPr>
      <t>P. nodosum</t>
    </r>
    <r>
      <rPr>
        <sz val="8"/>
        <color theme="1"/>
        <rFont val="Arial"/>
        <family val="2"/>
      </rPr>
      <t xml:space="preserve"> seeds generally germinate during short-duration spring floods and the plants have completed their life cycle by late summer or fall, just as water levels are lowest and competing species are moving in."</t>
    </r>
    <r>
      <rPr>
        <b/>
        <sz val="8"/>
        <color theme="1"/>
        <rFont val="Arial"/>
        <family val="2"/>
      </rPr>
      <t xml:space="preserve">*
</t>
    </r>
    <r>
      <rPr>
        <sz val="8"/>
        <color theme="1"/>
        <rFont val="Arial"/>
        <family val="2"/>
      </rPr>
      <t xml:space="preserve">(NatureServe. 2014. NatureServe Explorer: An online encyclopedia of life [web application]. Version 7.1. NatureServe, Arlington, Virginia. Available http://explorer.natureserve.org. (Accessed: September 25, 2014 ). </t>
    </r>
  </si>
  <si>
    <t>“The little‑wing pearly mussel inhabits small to medium, low turbidity, cool‑water, high to moderate gradient streams in the Cumberland and Tennessee River basins (Bogan and Parmalee 1983, Ahlstedt 1986).   The species is commonly found near riffles on sand and gravel substrates with scattered cobbles or in sand pockets between rocks, cobbles and boulders (Gordon and Layzer 1989, NatureServe 2003).  Individuals have been found lying on top of the substratum, buried in or on top of the substratum in the transition zone between a long pool and riffle, or  buried in gravel or beneath boulders and slabrock (Blankenship 1971, Starnes and Starnes 1980, Di Stefano 1984).”</t>
  </si>
  <si>
    <t>FWS Indiana Bat Fact Sheets
August 2004 and December 2006</t>
  </si>
  <si>
    <t>"Indiana bats hibernate during winter in caves or, occasionally, in abandoned mines. For hibernation, they require cool, humid caves with stable temperatures, under 50° F but above freezing. After hibernation, Indiana bats migrate to their summer habitat in wooded areas where they usually roost under loose tree bark on dead or dying trees. During summer, males roost alone or in small groups" "Groups of female Indiana bats form maternity colonies to bear their offspring in crevices of trees or under loose tree bark. Dead trees are preferred roost sites, and trees standing in sunny openings are attractive because the air spaces and crevices under the bark are warm. Typical roosts are beneath the bark and in crevices of dead trees and beneath loose bark of living trees. Roost trees are likely to be exposed to direct sunlight throughout the day, and are as likely to be in upland habitats as in floodplain forests. Indiana bats are also known to roost in human-made structures such as bridges, sheds, houses and abandoned churches.” "Indiana bats also forage in or along the edges of forested areas."
“Loss and degradation of summer habitat and roost sites due to water impoundment, stream channeling, forest clearing, housing development, and clear cutting for agricultural or other uses may be important factors in continuing Indiana bat population decline.”</t>
  </si>
  <si>
    <t>Project Description:</t>
  </si>
  <si>
    <t>Species present (candidate/species of concern only)</t>
  </si>
  <si>
    <t>Recommend coordination with agency to develop measures to avoid impacts</t>
  </si>
  <si>
    <t>Atlantic Sturgeon</t>
  </si>
  <si>
    <t>rows are being moved to new page if too big to fit on original page and also lose the top border</t>
  </si>
  <si>
    <t>Little wing is not showing up on the dropdown but present on the table</t>
  </si>
  <si>
    <t>additional features to be added…</t>
  </si>
  <si>
    <t>Items Resolved:</t>
  </si>
  <si>
    <t>Items to Resolve:</t>
  </si>
  <si>
    <t>try to delete auto sort menu on top row</t>
  </si>
  <si>
    <t>Conclusion table added project description and auto populated no affect determination but was null when species not present was selected - on 2/25/2014 I deleted project description and moved the species not present to the row that populates no affect and the extra row was deleted.  the page was then locked. (not sure how project description was added to the conclusion table.</t>
  </si>
  <si>
    <t>May disturb nesting bald eagles</t>
  </si>
  <si>
    <t>Eagle Act permit may be required</t>
  </si>
  <si>
    <t>Does intersect with bald eagle concentration area</t>
  </si>
  <si>
    <t>No suitable habitat present</t>
  </si>
  <si>
    <t>May affect</t>
  </si>
  <si>
    <t>American chaffseed</t>
  </si>
  <si>
    <t>Birdwing pearlymussel</t>
  </si>
  <si>
    <t>Lemiox rimosus</t>
  </si>
  <si>
    <t>(Lemiox rimosus)</t>
  </si>
  <si>
    <t>"This species is almost always found in riffle areas with stable, sand and gravel substrates in moderate to fast currents in small to medium sized rivers (Bogan and Parmalee, 1983; USFWS, 1983)."*</t>
  </si>
  <si>
    <t>http://explorer.natureserve.org/servlet/NatureServe?searchName=Lemiox+rimosus+ ( Accessed July 14, 2015)</t>
  </si>
  <si>
    <t>NLEB: Applying the 4(d) Rule; excepted from take</t>
  </si>
  <si>
    <t xml:space="preserve">NLEB: Implementing a 4/15-9/15 TOYR on tree clearing </t>
  </si>
  <si>
    <t>NLEB: Maternity colony or hibernacula may be present</t>
  </si>
  <si>
    <t>The rusty patched bumble bee (RPBB) lives in colonies that include a single queen and female workers. The nesting cycle begins in early spring with initiation by solitary queens and progresses with the production of workers throughout the summer and ending with production of reproductive individuals in mid- to late summer early fall. The RPBB needs a constant supply and diversity of flowers blooming throughout the colony’s long life, April through September, as well as nesting sites (underground and abandoned rodent cavities or clumps of grasses), and overwintering sites for hibernating queens (undisturbed soil).  The species requires areas with sufficient food--nectar and pollen, undisturbed nesting sites in close proximity to floral resources, and overwintering sites for hibernating queens.</t>
  </si>
  <si>
    <t>Rusty Patched Bumble Bee</t>
  </si>
  <si>
    <t>(Bombus affinis)</t>
  </si>
  <si>
    <t>Bombus affinis</t>
  </si>
  <si>
    <t>Project Manager:Robert Berg</t>
  </si>
  <si>
    <t xml:space="preserve">Project Name:Hurds Cove </t>
  </si>
  <si>
    <t>Date:  11/15/17</t>
  </si>
  <si>
    <t xml:space="preserve">Project Number:NAO-2017-01842/17-V1774 </t>
  </si>
  <si>
    <t xml:space="preserve">Project Description:Dredging </t>
  </si>
  <si>
    <t>Northern long-eared bat
(Myotis septentrionalis)</t>
  </si>
  <si>
    <t>No trees being removed, no other suitable bat habitat being impacted.  Conclusion of no effect to the bat.</t>
  </si>
  <si>
    <t>No hit in Corpsmap.</t>
  </si>
  <si>
    <t>Grid 94</t>
  </si>
  <si>
    <t>Not maped</t>
  </si>
  <si>
    <t>Potential habitat</t>
  </si>
  <si>
    <t>Not likely to adversely effect</t>
  </si>
  <si>
    <t>Sea turtles</t>
  </si>
  <si>
    <t>The impact area is not suitable habitat for spawning or feeding, sturgeon would likely only transit this area if present in Hurds Cove.   Additiona coordination required.</t>
  </si>
  <si>
    <t>The impact area is not suitable habitat for spawning or feeding, sea turtles would likely only transit this area if present in Hurds Cove.  Additional coordination required.</t>
  </si>
  <si>
    <t>Additional coordination required.</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</si>
</sst>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0.5"/>
      <color theme="1"/>
      <name val="Calibri"/>
      <family val="2"/>
      <scheme val="minor"/>
    </font>
    <font>
      <b/>
      <sz val="11"/>
      <color theme="3"/>
      <name val="Calibri"/>
      <family val="2"/>
      <scheme val="minor"/>
    </font>
    <font>
      <b/>
      <sz val="20"/>
      <color theme="1"/>
      <name val="Calibri"/>
      <family val="2"/>
      <scheme val="minor"/>
    </font>
    <font>
      <sz val="16"/>
      <color theme="1"/>
      <name val="Calibri"/>
      <family val="2"/>
      <scheme val="minor"/>
    </font>
    <font>
      <b/>
      <sz val="11"/>
      <color rgb="FFFF0000"/>
      <name val="Calibri"/>
      <family val="2"/>
      <scheme val="minor"/>
    </font>
    <font>
      <u/>
      <sz val="11"/>
      <color theme="10"/>
      <name val="Calibri"/>
      <family val="2"/>
    </font>
    <font>
      <sz val="12"/>
      <color theme="1"/>
      <name val="Calibri"/>
      <family val="2"/>
      <scheme val="minor"/>
    </font>
    <font>
      <b/>
      <sz val="16"/>
      <color theme="1"/>
      <name val="Calibri"/>
      <family val="2"/>
      <scheme val="minor"/>
    </font>
    <font>
      <sz val="8"/>
      <color theme="1"/>
      <name val="Arial"/>
      <family val="2"/>
    </font>
    <font>
      <sz val="11"/>
      <color theme="1"/>
      <name val="Arial"/>
      <family val="2"/>
    </font>
    <font>
      <b/>
      <sz val="11"/>
      <color theme="1"/>
      <name val="Arial"/>
      <family val="2"/>
    </font>
    <font>
      <b/>
      <sz val="11"/>
      <name val="Arial"/>
      <family val="2"/>
    </font>
    <font>
      <sz val="9"/>
      <color theme="1"/>
      <name val="Arial"/>
      <family val="2"/>
    </font>
    <font>
      <sz val="9"/>
      <name val="Arial"/>
      <family val="2"/>
    </font>
    <font>
      <sz val="7"/>
      <color theme="1"/>
      <name val="Arial"/>
      <family val="2"/>
    </font>
    <font>
      <b/>
      <sz val="8"/>
      <color theme="1"/>
      <name val="Arial"/>
      <family val="2"/>
    </font>
    <font>
      <b/>
      <i/>
      <sz val="8"/>
      <color theme="1"/>
      <name val="Arial"/>
      <family val="2"/>
    </font>
    <font>
      <sz val="8"/>
      <color theme="1"/>
      <name val="Calibri"/>
      <family val="2"/>
      <scheme val="minor"/>
    </font>
    <font>
      <i/>
      <sz val="8"/>
      <color theme="1"/>
      <name val="Arial"/>
      <family val="2"/>
    </font>
    <font>
      <u/>
      <sz val="8"/>
      <color theme="10"/>
      <name val="Calibri"/>
      <family val="2"/>
    </font>
    <font>
      <sz val="8"/>
      <color rgb="FF000000"/>
      <name val="Arial"/>
      <family val="2"/>
    </font>
    <font>
      <b/>
      <sz val="8"/>
      <color rgb="FFFFFFFF"/>
      <name val="Arial"/>
      <family val="2"/>
    </font>
    <font>
      <i/>
      <sz val="8"/>
      <color theme="1"/>
      <name val="Calibri"/>
      <family val="2"/>
      <scheme val="minor"/>
    </font>
  </fonts>
  <fills count="3">
    <fill>
      <patternFill patternType="none"/>
    </fill>
    <fill>
      <patternFill patternType="gray125"/>
    </fill>
    <fill>
      <patternFill patternType="solid">
        <fgColor theme="0" tint="-0.24994659260841701"/>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s>
  <cellStyleXfs count="3">
    <xf numFmtId="0" fontId="0" fillId="0" borderId="0"/>
    <xf numFmtId="0" fontId="5" fillId="0" borderId="0" applyNumberFormat="0" applyFill="0" applyBorder="0" applyAlignment="0" applyProtection="0"/>
    <xf numFmtId="0" fontId="9" fillId="0" borderId="0" applyNumberFormat="0" applyFill="0" applyBorder="0" applyAlignment="0" applyProtection="0">
      <alignment vertical="top"/>
      <protection locked="0"/>
    </xf>
  </cellStyleXfs>
  <cellXfs count="90">
    <xf numFmtId="0" fontId="0" fillId="0" borderId="0" xfId="0"/>
    <xf numFmtId="0" fontId="0" fillId="0" borderId="0" xfId="0" applyAlignment="1">
      <alignment wrapText="1"/>
    </xf>
    <xf numFmtId="0" fontId="4" fillId="0" borderId="0" xfId="0" applyFont="1" applyAlignment="1">
      <alignment vertical="center" wrapText="1"/>
    </xf>
    <xf numFmtId="0" fontId="0" fillId="0" borderId="0" xfId="0" applyAlignment="1">
      <alignment vertical="center" wrapText="1"/>
    </xf>
    <xf numFmtId="0" fontId="1" fillId="0" borderId="0" xfId="0" applyFont="1" applyAlignment="1">
      <alignment wrapText="1"/>
    </xf>
    <xf numFmtId="0" fontId="9" fillId="0" borderId="0" xfId="2" applyAlignment="1" applyProtection="1"/>
    <xf numFmtId="0" fontId="0" fillId="0" borderId="0" xfId="0" applyAlignment="1">
      <alignment horizontal="left" indent="1"/>
    </xf>
    <xf numFmtId="0" fontId="8" fillId="0" borderId="0" xfId="0" applyFont="1"/>
    <xf numFmtId="0" fontId="0" fillId="0" borderId="0" xfId="0" applyAlignment="1"/>
    <xf numFmtId="0" fontId="14" fillId="2" borderId="1" xfId="0" applyFont="1" applyFill="1" applyBorder="1" applyAlignment="1">
      <alignment horizontal="center" wrapText="1"/>
    </xf>
    <xf numFmtId="0" fontId="15" fillId="2" borderId="1" xfId="1" applyFont="1" applyFill="1" applyBorder="1" applyAlignment="1">
      <alignment horizontal="center" wrapText="1"/>
    </xf>
    <xf numFmtId="0" fontId="16" fillId="0" borderId="1" xfId="0" applyFont="1" applyBorder="1" applyAlignment="1" applyProtection="1">
      <alignment wrapText="1"/>
    </xf>
    <xf numFmtId="0" fontId="16" fillId="0" borderId="5" xfId="0" applyFont="1" applyFill="1" applyBorder="1" applyAlignment="1">
      <alignment wrapText="1"/>
    </xf>
    <xf numFmtId="0" fontId="16" fillId="0" borderId="5" xfId="0" applyNumberFormat="1" applyFont="1" applyFill="1" applyBorder="1" applyAlignment="1" applyProtection="1">
      <alignment wrapText="1"/>
    </xf>
    <xf numFmtId="0" fontId="16" fillId="0" borderId="5" xfId="0" applyFont="1" applyFill="1" applyBorder="1" applyAlignment="1" applyProtection="1">
      <alignment wrapText="1"/>
    </xf>
    <xf numFmtId="0" fontId="17" fillId="0" borderId="5" xfId="1" applyFont="1" applyFill="1" applyBorder="1" applyAlignment="1">
      <alignment wrapText="1"/>
    </xf>
    <xf numFmtId="0" fontId="16" fillId="0" borderId="1" xfId="0" applyFont="1" applyBorder="1" applyAlignment="1">
      <alignment wrapText="1"/>
    </xf>
    <xf numFmtId="0" fontId="16" fillId="0" borderId="1" xfId="0" applyFont="1" applyFill="1" applyBorder="1" applyAlignment="1" applyProtection="1">
      <alignment wrapText="1"/>
    </xf>
    <xf numFmtId="0" fontId="14" fillId="0" borderId="1" xfId="0" applyFont="1" applyFill="1" applyBorder="1" applyAlignment="1">
      <alignment horizontal="left" wrapText="1"/>
    </xf>
    <xf numFmtId="0" fontId="16" fillId="0" borderId="1" xfId="0" applyFont="1" applyBorder="1" applyAlignment="1"/>
    <xf numFmtId="0" fontId="16" fillId="0" borderId="0" xfId="0" applyFont="1" applyAlignment="1" applyProtection="1">
      <alignment wrapText="1"/>
    </xf>
    <xf numFmtId="0" fontId="16" fillId="0" borderId="10" xfId="0" applyFont="1" applyBorder="1" applyAlignment="1">
      <alignment wrapText="1"/>
    </xf>
    <xf numFmtId="0" fontId="14" fillId="0" borderId="0" xfId="0" applyFont="1" applyFill="1" applyBorder="1" applyAlignment="1">
      <alignment wrapText="1"/>
    </xf>
    <xf numFmtId="0" fontId="16" fillId="0" borderId="5" xfId="0" applyFont="1" applyBorder="1" applyAlignment="1">
      <alignment wrapText="1"/>
    </xf>
    <xf numFmtId="0" fontId="16" fillId="0" borderId="5" xfId="0" applyFont="1" applyBorder="1" applyAlignment="1" applyProtection="1">
      <alignment wrapText="1"/>
    </xf>
    <xf numFmtId="0" fontId="13" fillId="0" borderId="9" xfId="0" applyFont="1" applyBorder="1" applyAlignment="1"/>
    <xf numFmtId="0" fontId="16" fillId="0" borderId="10" xfId="0" applyFont="1" applyBorder="1" applyAlignment="1"/>
    <xf numFmtId="0" fontId="23" fillId="0" borderId="0" xfId="2" applyNumberFormat="1" applyFont="1" applyAlignment="1" applyProtection="1">
      <alignment horizontal="left" wrapText="1"/>
    </xf>
    <xf numFmtId="0" fontId="10" fillId="0" borderId="0" xfId="0" applyFont="1" applyAlignment="1">
      <alignment horizontal="left"/>
    </xf>
    <xf numFmtId="0" fontId="13" fillId="0" borderId="0" xfId="0" applyFont="1" applyBorder="1" applyAlignment="1">
      <alignment horizontal="left"/>
    </xf>
    <xf numFmtId="0" fontId="19" fillId="0" borderId="0" xfId="0" applyFont="1" applyAlignment="1" applyProtection="1">
      <alignment horizontal="center"/>
    </xf>
    <xf numFmtId="0" fontId="20" fillId="0" borderId="0" xfId="0" applyFont="1" applyAlignment="1" applyProtection="1">
      <alignment horizontal="center"/>
    </xf>
    <xf numFmtId="0" fontId="12" fillId="0" borderId="0" xfId="0" applyFont="1" applyProtection="1"/>
    <xf numFmtId="0" fontId="21" fillId="0" borderId="0" xfId="0" applyFont="1" applyProtection="1"/>
    <xf numFmtId="0" fontId="12" fillId="0" borderId="0" xfId="0" applyFont="1" applyAlignment="1" applyProtection="1">
      <alignment horizontal="left"/>
    </xf>
    <xf numFmtId="0" fontId="22" fillId="0" borderId="0" xfId="0" applyFont="1" applyAlignment="1" applyProtection="1">
      <alignment horizontal="left" wrapText="1"/>
    </xf>
    <xf numFmtId="0" fontId="12" fillId="0" borderId="0" xfId="0" applyFont="1" applyAlignment="1" applyProtection="1">
      <alignment horizontal="left" wrapText="1"/>
    </xf>
    <xf numFmtId="0" fontId="12" fillId="0" borderId="0" xfId="0" applyFont="1" applyAlignment="1" applyProtection="1">
      <alignment horizontal="center"/>
    </xf>
    <xf numFmtId="0" fontId="22" fillId="0" borderId="0" xfId="0" applyFont="1" applyAlignment="1" applyProtection="1">
      <alignment horizontal="left"/>
    </xf>
    <xf numFmtId="0" fontId="12" fillId="0" borderId="0" xfId="0" applyNumberFormat="1" applyFont="1" applyAlignment="1" applyProtection="1">
      <alignment wrapText="1"/>
    </xf>
    <xf numFmtId="0" fontId="12" fillId="0" borderId="0" xfId="0" applyFont="1" applyAlignment="1" applyProtection="1">
      <alignment wrapText="1"/>
    </xf>
    <xf numFmtId="0" fontId="24" fillId="0" borderId="0" xfId="0" applyFont="1" applyAlignment="1" applyProtection="1">
      <alignment wrapText="1"/>
    </xf>
    <xf numFmtId="0" fontId="22" fillId="0" borderId="0" xfId="0" applyFont="1" applyProtection="1"/>
    <xf numFmtId="0" fontId="26" fillId="0" borderId="0" xfId="0" applyFont="1" applyProtection="1"/>
    <xf numFmtId="0" fontId="2" fillId="0" borderId="1" xfId="0" applyFont="1" applyBorder="1" applyProtection="1"/>
    <xf numFmtId="0" fontId="0" fillId="0" borderId="0" xfId="0" applyProtection="1"/>
    <xf numFmtId="0" fontId="0" fillId="0" borderId="1" xfId="0" applyFont="1" applyBorder="1" applyProtection="1"/>
    <xf numFmtId="0" fontId="0" fillId="0" borderId="1" xfId="0" applyBorder="1" applyProtection="1"/>
    <xf numFmtId="0" fontId="11" fillId="0" borderId="0" xfId="0" applyFont="1" applyProtection="1"/>
    <xf numFmtId="0" fontId="0" fillId="0" borderId="0" xfId="0" applyFont="1" applyAlignment="1" applyProtection="1">
      <alignment horizontal="left" wrapText="1"/>
    </xf>
    <xf numFmtId="0" fontId="0" fillId="0" borderId="0" xfId="0" applyAlignment="1" applyProtection="1">
      <alignment horizontal="left"/>
    </xf>
    <xf numFmtId="0" fontId="3" fillId="0" borderId="0" xfId="0" applyFont="1" applyAlignment="1" applyProtection="1">
      <alignment horizontal="left"/>
    </xf>
    <xf numFmtId="0" fontId="0" fillId="0" borderId="0" xfId="0" applyNumberFormat="1" applyAlignment="1" applyProtection="1">
      <alignment wrapText="1"/>
    </xf>
    <xf numFmtId="0" fontId="2" fillId="0" borderId="0" xfId="0" applyFont="1" applyAlignment="1" applyProtection="1">
      <alignment horizontal="center"/>
    </xf>
    <xf numFmtId="0" fontId="0" fillId="0" borderId="0" xfId="0" applyBorder="1" applyProtection="1"/>
    <xf numFmtId="0" fontId="12" fillId="0" borderId="0" xfId="0" applyFont="1" applyBorder="1" applyAlignment="1" applyProtection="1">
      <alignment horizontal="left"/>
    </xf>
    <xf numFmtId="0" fontId="22" fillId="0" borderId="0" xfId="0" applyFont="1" applyBorder="1" applyAlignment="1" applyProtection="1">
      <alignment horizontal="left" wrapText="1"/>
    </xf>
    <xf numFmtId="0" fontId="22" fillId="0" borderId="0" xfId="0" applyFont="1" applyBorder="1" applyAlignment="1" applyProtection="1">
      <alignment horizontal="left"/>
    </xf>
    <xf numFmtId="0" fontId="12" fillId="0" borderId="0" xfId="0" applyFont="1" applyBorder="1" applyAlignment="1" applyProtection="1">
      <alignment horizontal="left" wrapText="1"/>
    </xf>
    <xf numFmtId="0" fontId="16" fillId="0" borderId="0" xfId="0" applyFont="1" applyBorder="1" applyAlignment="1">
      <alignment wrapText="1"/>
    </xf>
    <xf numFmtId="0" fontId="0" fillId="0" borderId="0" xfId="0" applyAlignment="1">
      <alignment vertical="top" wrapText="1"/>
    </xf>
    <xf numFmtId="0" fontId="2" fillId="0" borderId="0" xfId="0" applyFont="1"/>
    <xf numFmtId="0" fontId="12" fillId="0" borderId="0" xfId="0" applyFont="1" applyAlignment="1">
      <alignment wrapText="1"/>
    </xf>
    <xf numFmtId="0" fontId="0" fillId="0" borderId="1" xfId="0" applyFill="1" applyBorder="1"/>
    <xf numFmtId="0" fontId="0" fillId="0" borderId="1" xfId="0" applyBorder="1"/>
    <xf numFmtId="0" fontId="0" fillId="0" borderId="1" xfId="0" applyBorder="1" applyAlignment="1">
      <alignment wrapText="1"/>
    </xf>
    <xf numFmtId="0" fontId="7" fillId="0" borderId="0" xfId="0" applyFont="1" applyAlignment="1">
      <alignment horizontal="left"/>
    </xf>
    <xf numFmtId="0" fontId="6" fillId="0" borderId="0" xfId="0" applyFont="1" applyAlignment="1">
      <alignment horizontal="left"/>
    </xf>
    <xf numFmtId="0" fontId="10" fillId="0" borderId="0" xfId="0" applyFont="1" applyAlignment="1">
      <alignment horizontal="left"/>
    </xf>
    <xf numFmtId="0" fontId="14" fillId="2" borderId="2" xfId="0" applyFont="1" applyFill="1" applyBorder="1" applyAlignment="1">
      <alignment horizontal="left"/>
    </xf>
    <xf numFmtId="0" fontId="14" fillId="2" borderId="3" xfId="0" applyFont="1" applyFill="1" applyBorder="1" applyAlignment="1">
      <alignment horizontal="left"/>
    </xf>
    <xf numFmtId="0" fontId="14" fillId="2" borderId="4" xfId="0" applyFont="1" applyFill="1" applyBorder="1" applyAlignment="1">
      <alignment horizontal="left"/>
    </xf>
    <xf numFmtId="0" fontId="13" fillId="0" borderId="7" xfId="0" applyFont="1" applyBorder="1" applyAlignment="1">
      <alignment horizontal="left" wrapText="1"/>
    </xf>
    <xf numFmtId="0" fontId="13" fillId="0" borderId="6" xfId="0" applyFont="1" applyBorder="1" applyAlignment="1">
      <alignment horizontal="left" wrapText="1"/>
    </xf>
    <xf numFmtId="0" fontId="13" fillId="0" borderId="2" xfId="0" applyFont="1" applyBorder="1" applyAlignment="1">
      <alignment horizontal="left" wrapText="1"/>
    </xf>
    <xf numFmtId="0" fontId="13" fillId="0" borderId="3" xfId="0" applyFont="1" applyBorder="1" applyAlignment="1">
      <alignment horizontal="left" wrapText="1"/>
    </xf>
    <xf numFmtId="0" fontId="13" fillId="0" borderId="8" xfId="0" applyFont="1" applyBorder="1" applyAlignment="1">
      <alignment horizontal="left" wrapText="1"/>
    </xf>
    <xf numFmtId="0" fontId="13" fillId="0" borderId="4" xfId="0" applyFont="1" applyBorder="1" applyAlignment="1">
      <alignment horizontal="left" wrapText="1"/>
    </xf>
    <xf numFmtId="0" fontId="13" fillId="0" borderId="0" xfId="0" applyFont="1" applyAlignment="1">
      <alignment horizontal="left" wrapText="1"/>
    </xf>
    <xf numFmtId="0" fontId="13" fillId="0" borderId="2" xfId="0" applyFont="1" applyBorder="1" applyAlignment="1">
      <alignment horizontal="left" vertical="top"/>
    </xf>
    <xf numFmtId="0" fontId="13" fillId="0" borderId="3" xfId="0" applyFont="1" applyBorder="1" applyAlignment="1">
      <alignment horizontal="left" vertical="top"/>
    </xf>
    <xf numFmtId="0" fontId="13" fillId="0" borderId="4" xfId="0" applyFont="1" applyBorder="1" applyAlignment="1">
      <alignment horizontal="left" vertical="top"/>
    </xf>
    <xf numFmtId="0" fontId="14" fillId="2" borderId="2" xfId="0" applyFont="1" applyFill="1" applyBorder="1" applyAlignment="1">
      <alignment horizontal="left" wrapText="1"/>
    </xf>
    <xf numFmtId="0" fontId="14" fillId="2" borderId="3" xfId="0" applyFont="1" applyFill="1" applyBorder="1" applyAlignment="1">
      <alignment horizontal="left" wrapText="1"/>
    </xf>
    <xf numFmtId="0" fontId="14" fillId="2" borderId="4" xfId="0" applyFont="1" applyFill="1" applyBorder="1" applyAlignment="1">
      <alignment horizontal="left" wrapText="1"/>
    </xf>
    <xf numFmtId="0" fontId="13" fillId="0" borderId="3" xfId="0" applyFont="1" applyBorder="1" applyAlignment="1">
      <alignment horizontal="left"/>
    </xf>
    <xf numFmtId="0" fontId="18" fillId="0" borderId="0" xfId="0" applyFont="1" applyBorder="1" applyAlignment="1">
      <alignment horizontal="left" vertical="center" wrapText="1"/>
    </xf>
    <xf numFmtId="0" fontId="12" fillId="0" borderId="0" xfId="0" applyFont="1" applyBorder="1" applyAlignment="1">
      <alignment horizontal="left" vertical="center" wrapText="1"/>
    </xf>
    <xf numFmtId="0" fontId="0" fillId="0" borderId="0" xfId="0" applyAlignment="1">
      <alignment horizontal="left"/>
    </xf>
    <xf numFmtId="0" fontId="0" fillId="0" borderId="0" xfId="0" applyAlignment="1">
      <alignment horizontal="left" vertical="top" wrapText="1"/>
    </xf>
  </cellXfs>
  <cellStyles count="3">
    <cellStyle name="Heading 4" xfId="1" builtinId="19"/>
    <cellStyle name="Hyperlink" xfId="2" builtinId="8"/>
    <cellStyle name="Normal" xfId="0" builtinId="0"/>
  </cellStyles>
  <dxfs count="9">
    <dxf>
      <font>
        <b val="0"/>
        <strike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border>
        <bottom style="thin">
          <color auto="1"/>
        </bottom>
        <vertical/>
        <horizontal/>
      </border>
    </dxf>
    <dxf>
      <font>
        <b/>
        <strike val="0"/>
        <outline val="0"/>
        <shadow val="0"/>
        <u val="none"/>
        <vertAlign val="baseline"/>
        <sz val="11"/>
        <name val="Arial"/>
        <scheme val="none"/>
      </font>
      <fill>
        <patternFill patternType="solid">
          <fgColor indexed="64"/>
          <bgColor theme="0" tint="-0.24994659260841701"/>
        </patternFill>
      </fill>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13</xdr:col>
      <xdr:colOff>0</xdr:colOff>
      <xdr:row>35</xdr:row>
      <xdr:rowOff>127741</xdr:rowOff>
    </xdr:to>
    <xdr:pic>
      <xdr:nvPicPr>
        <xdr:cNvPr id="30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019175"/>
          <a:ext cx="7924800" cy="6090391"/>
        </a:xfrm>
        <a:prstGeom prst="rect">
          <a:avLst/>
        </a:prstGeom>
        <a:noFill/>
        <a:ln w="1">
          <a:noFill/>
          <a:miter lim="800000"/>
          <a:headEnd/>
          <a:tailEnd type="none" w="med" len="med"/>
        </a:ln>
        <a:effectLst/>
      </xdr:spPr>
    </xdr:pic>
    <xdr:clientData/>
  </xdr:twoCellAnchor>
  <xdr:twoCellAnchor editAs="oneCell">
    <xdr:from>
      <xdr:col>0</xdr:col>
      <xdr:colOff>2</xdr:colOff>
      <xdr:row>37</xdr:row>
      <xdr:rowOff>1</xdr:rowOff>
    </xdr:from>
    <xdr:to>
      <xdr:col>13</xdr:col>
      <xdr:colOff>6838</xdr:colOff>
      <xdr:row>69</xdr:row>
      <xdr:rowOff>0</xdr:rowOff>
    </xdr:to>
    <xdr:pic>
      <xdr:nvPicPr>
        <xdr:cNvPr id="307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 y="7439026"/>
          <a:ext cx="7931636" cy="6095999"/>
        </a:xfrm>
        <a:prstGeom prst="rect">
          <a:avLst/>
        </a:prstGeom>
        <a:noFill/>
        <a:ln w="1">
          <a:noFill/>
          <a:miter lim="800000"/>
          <a:headEnd/>
          <a:tailEnd type="none" w="med" len="med"/>
        </a:ln>
        <a:effectLst/>
      </xdr:spPr>
    </xdr:pic>
    <xdr:clientData/>
  </xdr:twoCellAnchor>
  <xdr:twoCellAnchor editAs="oneCell">
    <xdr:from>
      <xdr:col>0</xdr:col>
      <xdr:colOff>0</xdr:colOff>
      <xdr:row>71</xdr:row>
      <xdr:rowOff>0</xdr:rowOff>
    </xdr:from>
    <xdr:to>
      <xdr:col>13</xdr:col>
      <xdr:colOff>19050</xdr:colOff>
      <xdr:row>103</xdr:row>
      <xdr:rowOff>9112</xdr:rowOff>
    </xdr:to>
    <xdr:pic>
      <xdr:nvPicPr>
        <xdr:cNvPr id="30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13992225"/>
          <a:ext cx="7943850" cy="6105112"/>
        </a:xfrm>
        <a:prstGeom prst="rect">
          <a:avLst/>
        </a:prstGeom>
        <a:noFill/>
        <a:ln w="1">
          <a:noFill/>
          <a:miter lim="800000"/>
          <a:headEnd/>
          <a:tailEnd type="none" w="med" len="med"/>
        </a:ln>
        <a:effectLst/>
      </xdr:spPr>
    </xdr:pic>
    <xdr:clientData/>
  </xdr:twoCellAnchor>
  <xdr:twoCellAnchor editAs="oneCell">
    <xdr:from>
      <xdr:col>0</xdr:col>
      <xdr:colOff>0</xdr:colOff>
      <xdr:row>105</xdr:row>
      <xdr:rowOff>1</xdr:rowOff>
    </xdr:from>
    <xdr:to>
      <xdr:col>12</xdr:col>
      <xdr:colOff>591829</xdr:colOff>
      <xdr:row>136</xdr:row>
      <xdr:rowOff>171451</xdr:rowOff>
    </xdr:to>
    <xdr:pic>
      <xdr:nvPicPr>
        <xdr:cNvPr id="30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20659726"/>
          <a:ext cx="7907029" cy="6076950"/>
        </a:xfrm>
        <a:prstGeom prst="rect">
          <a:avLst/>
        </a:prstGeom>
        <a:noFill/>
        <a:ln w="1">
          <a:noFill/>
          <a:miter lim="800000"/>
          <a:headEnd/>
          <a:tailEnd type="none" w="med" len="med"/>
        </a:ln>
        <a:effectLst/>
      </xdr:spPr>
    </xdr:pic>
    <xdr:clientData/>
  </xdr:twoCellAnchor>
  <xdr:twoCellAnchor editAs="oneCell">
    <xdr:from>
      <xdr:col>0</xdr:col>
      <xdr:colOff>1</xdr:colOff>
      <xdr:row>139</xdr:row>
      <xdr:rowOff>2</xdr:rowOff>
    </xdr:from>
    <xdr:to>
      <xdr:col>12</xdr:col>
      <xdr:colOff>603998</xdr:colOff>
      <xdr:row>170</xdr:row>
      <xdr:rowOff>180975</xdr:rowOff>
    </xdr:to>
    <xdr:pic>
      <xdr:nvPicPr>
        <xdr:cNvPr id="308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 y="27212927"/>
          <a:ext cx="7919197" cy="6086473"/>
        </a:xfrm>
        <a:prstGeom prst="rect">
          <a:avLst/>
        </a:prstGeom>
        <a:noFill/>
        <a:ln w="1">
          <a:noFill/>
          <a:miter lim="800000"/>
          <a:headEnd/>
          <a:tailEnd type="none" w="med" len="med"/>
        </a:ln>
        <a:effectLst/>
      </xdr:spPr>
    </xdr:pic>
    <xdr:clientData/>
  </xdr:twoCellAnchor>
  <xdr:twoCellAnchor editAs="oneCell">
    <xdr:from>
      <xdr:col>13</xdr:col>
      <xdr:colOff>9525</xdr:colOff>
      <xdr:row>139</xdr:row>
      <xdr:rowOff>1</xdr:rowOff>
    </xdr:from>
    <xdr:to>
      <xdr:col>25</xdr:col>
      <xdr:colOff>590550</xdr:colOff>
      <xdr:row>170</xdr:row>
      <xdr:rowOff>163284</xdr:rowOff>
    </xdr:to>
    <xdr:pic>
      <xdr:nvPicPr>
        <xdr:cNvPr id="308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7934325" y="27212926"/>
          <a:ext cx="7896225" cy="6068783"/>
        </a:xfrm>
        <a:prstGeom prst="rect">
          <a:avLst/>
        </a:prstGeom>
        <a:noFill/>
        <a:ln w="1">
          <a:noFill/>
          <a:miter lim="800000"/>
          <a:headEnd/>
          <a:tailEnd type="none" w="med" len="med"/>
        </a:ln>
        <a:effectLst/>
      </xdr:spPr>
    </xdr:pic>
    <xdr:clientData/>
  </xdr:twoCellAnchor>
  <xdr:twoCellAnchor editAs="oneCell">
    <xdr:from>
      <xdr:col>0</xdr:col>
      <xdr:colOff>2</xdr:colOff>
      <xdr:row>172</xdr:row>
      <xdr:rowOff>0</xdr:rowOff>
    </xdr:from>
    <xdr:to>
      <xdr:col>12</xdr:col>
      <xdr:colOff>581026</xdr:colOff>
      <xdr:row>203</xdr:row>
      <xdr:rowOff>163835</xdr:rowOff>
    </xdr:to>
    <xdr:pic>
      <xdr:nvPicPr>
        <xdr:cNvPr id="3082"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 y="33575625"/>
          <a:ext cx="7896224" cy="6069335"/>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0</xdr:rowOff>
    </xdr:from>
    <xdr:to>
      <xdr:col>12</xdr:col>
      <xdr:colOff>590930</xdr:colOff>
      <xdr:row>236</xdr:row>
      <xdr:rowOff>171450</xdr:rowOff>
    </xdr:to>
    <xdr:pic>
      <xdr:nvPicPr>
        <xdr:cNvPr id="3083"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0" y="39938325"/>
          <a:ext cx="7906130" cy="6076950"/>
        </a:xfrm>
        <a:prstGeom prst="rect">
          <a:avLst/>
        </a:prstGeom>
        <a:noFill/>
        <a:ln w="1">
          <a:noFill/>
          <a:miter lim="800000"/>
          <a:headEnd/>
          <a:tailEnd type="none" w="med" len="med"/>
        </a:ln>
        <a:effectLst/>
      </xdr:spPr>
    </xdr:pic>
    <xdr:clientData/>
  </xdr:twoCellAnchor>
  <xdr:twoCellAnchor editAs="oneCell">
    <xdr:from>
      <xdr:col>12</xdr:col>
      <xdr:colOff>590550</xdr:colOff>
      <xdr:row>205</xdr:row>
      <xdr:rowOff>1</xdr:rowOff>
    </xdr:from>
    <xdr:to>
      <xdr:col>25</xdr:col>
      <xdr:colOff>596296</xdr:colOff>
      <xdr:row>237</xdr:row>
      <xdr:rowOff>1</xdr:rowOff>
    </xdr:to>
    <xdr:pic>
      <xdr:nvPicPr>
        <xdr:cNvPr id="3084"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7905750" y="39938326"/>
          <a:ext cx="7930546" cy="6096000"/>
        </a:xfrm>
        <a:prstGeom prst="rect">
          <a:avLst/>
        </a:prstGeom>
        <a:noFill/>
        <a:ln w="1">
          <a:noFill/>
          <a:miter lim="800000"/>
          <a:headEnd/>
          <a:tailEnd type="none" w="med" len="med"/>
        </a:ln>
        <a:effectLst/>
      </xdr:spPr>
    </xdr:pic>
    <xdr:clientData/>
  </xdr:twoCellAnchor>
  <xdr:twoCellAnchor editAs="oneCell">
    <xdr:from>
      <xdr:col>0</xdr:col>
      <xdr:colOff>2</xdr:colOff>
      <xdr:row>238</xdr:row>
      <xdr:rowOff>1</xdr:rowOff>
    </xdr:from>
    <xdr:to>
      <xdr:col>13</xdr:col>
      <xdr:colOff>9525</xdr:colOff>
      <xdr:row>270</xdr:row>
      <xdr:rowOff>2524</xdr:rowOff>
    </xdr:to>
    <xdr:pic>
      <xdr:nvPicPr>
        <xdr:cNvPr id="3085"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2" y="46301026"/>
          <a:ext cx="7934323" cy="6098523"/>
        </a:xfrm>
        <a:prstGeom prst="rect">
          <a:avLst/>
        </a:prstGeom>
        <a:noFill/>
        <a:ln w="1">
          <a:noFill/>
          <a:miter lim="800000"/>
          <a:headEnd/>
          <a:tailEnd type="none" w="med" len="med"/>
        </a:ln>
        <a:effectLst/>
      </xdr:spPr>
    </xdr:pic>
    <xdr:clientData/>
  </xdr:twoCellAnchor>
  <xdr:twoCellAnchor editAs="oneCell">
    <xdr:from>
      <xdr:col>0</xdr:col>
      <xdr:colOff>1</xdr:colOff>
      <xdr:row>272</xdr:row>
      <xdr:rowOff>1</xdr:rowOff>
    </xdr:from>
    <xdr:to>
      <xdr:col>13</xdr:col>
      <xdr:colOff>1</xdr:colOff>
      <xdr:row>303</xdr:row>
      <xdr:rowOff>185522</xdr:rowOff>
    </xdr:to>
    <xdr:pic>
      <xdr:nvPicPr>
        <xdr:cNvPr id="3086"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 y="52854226"/>
          <a:ext cx="7924800" cy="6091021"/>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id="8" name="Table8" displayName="Table8" ref="A7:E8" totalsRowShown="0" headerRowDxfId="8" dataDxfId="6" headerRowBorderDxfId="7" tableBorderDxfId="5" headerRowCellStyle="Heading 4" dataCellStyle="Heading 4">
  <autoFilter ref="A7:E8"/>
  <sortState ref="A6:E6">
    <sortCondition ref="B5:B7"/>
  </sortState>
  <tableColumns count="5">
    <tableColumn id="1" name="Species/Resource Name" dataDxfId="4"/>
    <tableColumn id="2" name="Conclusion" dataDxfId="3"/>
    <tableColumn id="3" name="ESA Section 7 / Eagle Act Determination" dataDxfId="2">
      <calculatedColumnFormula>IF($B8&lt;&gt;"",INDEX('Conclusion Determination'!$B:$B,MATCH($B8, 'Conclusion Determination'!$A:$A,FALSE),1),"")</calculatedColumnFormula>
    </tableColumn>
    <tableColumn id="4" name="Species Info / Habitat Description" dataDxfId="1">
      <calculatedColumnFormula>IF($A8&lt;&gt;"",INDEX('FWS Species'!$F:$F,MATCH($A8,'FWS Species'!$D:$D,FALSE),1),"")</calculatedColumnFormula>
    </tableColumn>
    <tableColumn id="5" name="Notes / Determination" dataDxfId="0" dataCellStyle="Heading 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fws.gov/raleigh/species/es_american_chaffseed.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S272"/>
  <sheetViews>
    <sheetView topLeftCell="A28" zoomScaleNormal="100" workbookViewId="0">
      <selection activeCell="A28" sqref="A1:XFD1048576"/>
    </sheetView>
  </sheetViews>
  <sheetFormatPr defaultRowHeight="14.4" x14ac:dyDescent="0.3"/>
  <cols>
    <col min="10" max="10" width="9.109375" customWidth="1"/>
  </cols>
  <sheetData>
    <row r="1" spans="1:19" ht="25.8" x14ac:dyDescent="0.5">
      <c r="A1" s="67" t="s">
        <v>148</v>
      </c>
      <c r="B1" s="67"/>
      <c r="C1" s="67"/>
      <c r="D1" s="67"/>
      <c r="E1" s="67"/>
      <c r="F1" s="67"/>
      <c r="G1" s="67"/>
      <c r="H1" s="67"/>
      <c r="I1" s="67"/>
      <c r="J1" s="67"/>
      <c r="K1" s="67"/>
      <c r="L1" s="67"/>
      <c r="M1" s="67"/>
      <c r="N1" s="67"/>
      <c r="O1" s="67"/>
      <c r="P1" s="67"/>
      <c r="Q1" s="67"/>
      <c r="R1" s="67"/>
      <c r="S1" s="67"/>
    </row>
    <row r="2" spans="1:19" ht="15.6" x14ac:dyDescent="0.3">
      <c r="A2" s="68" t="s">
        <v>158</v>
      </c>
      <c r="B2" s="68"/>
      <c r="C2" s="68"/>
      <c r="D2" s="68"/>
      <c r="E2" s="68"/>
      <c r="F2" s="68"/>
      <c r="G2" s="68"/>
      <c r="H2" s="68"/>
      <c r="I2" s="68"/>
      <c r="J2" s="68"/>
      <c r="K2" s="68"/>
      <c r="L2" s="68"/>
      <c r="M2" s="68"/>
      <c r="N2" s="68"/>
      <c r="O2" s="68"/>
      <c r="P2" s="68"/>
      <c r="Q2" s="68"/>
      <c r="R2" s="68"/>
      <c r="S2" s="68"/>
    </row>
    <row r="3" spans="1:19" ht="15.6" x14ac:dyDescent="0.3">
      <c r="A3" s="28"/>
      <c r="B3" s="28"/>
      <c r="C3" s="28"/>
      <c r="D3" s="28"/>
      <c r="E3" s="28"/>
      <c r="F3" s="28"/>
      <c r="G3" s="28"/>
      <c r="H3" s="28"/>
      <c r="I3" s="28"/>
      <c r="J3" s="28"/>
      <c r="K3" s="28"/>
      <c r="L3" s="28"/>
      <c r="M3" s="28"/>
      <c r="N3" s="28"/>
      <c r="O3" s="28"/>
      <c r="P3" s="28"/>
      <c r="Q3" s="28"/>
      <c r="R3" s="28"/>
      <c r="S3" s="28"/>
    </row>
    <row r="4" spans="1:19" ht="21" x14ac:dyDescent="0.4">
      <c r="A4" s="66" t="s">
        <v>149</v>
      </c>
      <c r="B4" s="66"/>
      <c r="C4" s="66"/>
      <c r="D4" s="66"/>
      <c r="E4" s="66"/>
      <c r="F4" s="66"/>
      <c r="G4" s="66"/>
      <c r="H4" s="66"/>
      <c r="I4" s="66"/>
      <c r="J4" s="66"/>
      <c r="K4" s="66"/>
      <c r="L4" s="66"/>
      <c r="M4" s="66"/>
      <c r="N4" s="66"/>
      <c r="O4" s="66"/>
      <c r="P4" s="66"/>
      <c r="Q4" s="66"/>
      <c r="R4" s="66"/>
      <c r="S4" s="66"/>
    </row>
    <row r="6" spans="1:19" ht="21" x14ac:dyDescent="0.4">
      <c r="A6" s="66" t="s">
        <v>150</v>
      </c>
      <c r="B6" s="66"/>
      <c r="C6" s="66"/>
      <c r="D6" s="66"/>
      <c r="E6" s="66"/>
      <c r="F6" s="66"/>
      <c r="G6" s="66"/>
      <c r="H6" s="66"/>
      <c r="I6" s="66"/>
      <c r="J6" s="66"/>
      <c r="K6" s="66"/>
      <c r="L6" s="66"/>
      <c r="M6" s="66"/>
      <c r="N6" s="66"/>
      <c r="O6" s="66"/>
      <c r="P6" s="66"/>
      <c r="Q6" s="66"/>
      <c r="R6" s="66"/>
      <c r="S6" s="66"/>
    </row>
    <row r="7" spans="1:19" x14ac:dyDescent="0.3">
      <c r="A7" s="5"/>
    </row>
    <row r="8" spans="1:19" x14ac:dyDescent="0.3">
      <c r="A8" s="6"/>
    </row>
    <row r="9" spans="1:19" x14ac:dyDescent="0.3">
      <c r="A9" s="6"/>
    </row>
    <row r="10" spans="1:19" x14ac:dyDescent="0.3">
      <c r="A10" s="6"/>
    </row>
    <row r="11" spans="1:19" x14ac:dyDescent="0.3">
      <c r="A11" s="6"/>
    </row>
    <row r="12" spans="1:19" x14ac:dyDescent="0.3">
      <c r="A12" s="7"/>
    </row>
    <row r="13" spans="1:19" x14ac:dyDescent="0.3">
      <c r="A13" s="7"/>
    </row>
    <row r="14" spans="1:19" x14ac:dyDescent="0.3">
      <c r="A14" s="7"/>
    </row>
    <row r="37" spans="1:19" ht="30" customHeight="1" x14ac:dyDescent="0.4">
      <c r="A37" s="66" t="s">
        <v>150</v>
      </c>
      <c r="B37" s="66"/>
      <c r="C37" s="66"/>
      <c r="D37" s="66"/>
      <c r="E37" s="66"/>
      <c r="F37" s="66"/>
      <c r="G37" s="66"/>
      <c r="H37" s="66"/>
      <c r="I37" s="66"/>
      <c r="J37" s="66"/>
      <c r="K37" s="66"/>
      <c r="L37" s="66"/>
      <c r="M37" s="66"/>
      <c r="N37" s="66"/>
      <c r="O37" s="66"/>
      <c r="P37" s="66"/>
      <c r="Q37" s="66"/>
      <c r="R37" s="66"/>
      <c r="S37" s="66"/>
    </row>
    <row r="70" spans="1:19" ht="21" customHeight="1" x14ac:dyDescent="0.3">
      <c r="A70" s="66" t="s">
        <v>151</v>
      </c>
      <c r="B70" s="66"/>
      <c r="C70" s="66"/>
      <c r="D70" s="66"/>
      <c r="E70" s="66"/>
      <c r="F70" s="66"/>
      <c r="G70" s="66"/>
      <c r="H70" s="66"/>
      <c r="I70" s="66"/>
      <c r="J70" s="66"/>
      <c r="K70" s="66"/>
      <c r="L70" s="66"/>
      <c r="M70" s="66"/>
      <c r="N70" s="66"/>
      <c r="O70" s="66"/>
      <c r="P70" s="66"/>
      <c r="Q70" s="66"/>
      <c r="R70" s="66"/>
      <c r="S70" s="66"/>
    </row>
    <row r="71" spans="1:19" x14ac:dyDescent="0.3">
      <c r="A71" s="66"/>
      <c r="B71" s="66"/>
      <c r="C71" s="66"/>
      <c r="D71" s="66"/>
      <c r="E71" s="66"/>
      <c r="F71" s="66"/>
      <c r="G71" s="66"/>
      <c r="H71" s="66"/>
      <c r="I71" s="66"/>
      <c r="J71" s="66"/>
      <c r="K71" s="66"/>
      <c r="L71" s="66"/>
      <c r="M71" s="66"/>
      <c r="N71" s="66"/>
      <c r="O71" s="66"/>
      <c r="P71" s="66"/>
      <c r="Q71" s="66"/>
      <c r="R71" s="66"/>
      <c r="S71" s="66"/>
    </row>
    <row r="104" spans="1:19" x14ac:dyDescent="0.3">
      <c r="A104" s="66" t="s">
        <v>152</v>
      </c>
      <c r="B104" s="66"/>
      <c r="C104" s="66"/>
      <c r="D104" s="66"/>
      <c r="E104" s="66"/>
      <c r="F104" s="66"/>
      <c r="G104" s="66"/>
      <c r="H104" s="66"/>
      <c r="I104" s="66"/>
      <c r="J104" s="66"/>
      <c r="K104" s="66"/>
      <c r="L104" s="66"/>
      <c r="M104" s="66"/>
      <c r="N104" s="66"/>
      <c r="O104" s="66"/>
      <c r="P104" s="66"/>
      <c r="Q104" s="66"/>
      <c r="R104" s="66"/>
      <c r="S104" s="66"/>
    </row>
    <row r="105" spans="1:19" ht="21" customHeight="1" x14ac:dyDescent="0.3">
      <c r="A105" s="66"/>
      <c r="B105" s="66"/>
      <c r="C105" s="66"/>
      <c r="D105" s="66"/>
      <c r="E105" s="66"/>
      <c r="F105" s="66"/>
      <c r="G105" s="66"/>
      <c r="H105" s="66"/>
      <c r="I105" s="66"/>
      <c r="J105" s="66"/>
      <c r="K105" s="66"/>
      <c r="L105" s="66"/>
      <c r="M105" s="66"/>
      <c r="N105" s="66"/>
      <c r="O105" s="66"/>
      <c r="P105" s="66"/>
      <c r="Q105" s="66"/>
      <c r="R105" s="66"/>
      <c r="S105" s="66"/>
    </row>
    <row r="138" spans="1:19" ht="21" customHeight="1" x14ac:dyDescent="0.3">
      <c r="A138" s="66" t="s">
        <v>153</v>
      </c>
      <c r="B138" s="66"/>
      <c r="C138" s="66"/>
      <c r="D138" s="66"/>
      <c r="E138" s="66"/>
      <c r="F138" s="66"/>
      <c r="G138" s="66"/>
      <c r="H138" s="66"/>
      <c r="I138" s="66"/>
      <c r="J138" s="66"/>
      <c r="K138" s="66"/>
      <c r="L138" s="66"/>
      <c r="M138" s="66"/>
      <c r="N138" s="66"/>
      <c r="O138" s="66"/>
      <c r="P138" s="66"/>
      <c r="Q138" s="66"/>
      <c r="R138" s="66"/>
      <c r="S138" s="66"/>
    </row>
    <row r="139" spans="1:19" x14ac:dyDescent="0.3">
      <c r="A139" s="66"/>
      <c r="B139" s="66"/>
      <c r="C139" s="66"/>
      <c r="D139" s="66"/>
      <c r="E139" s="66"/>
      <c r="F139" s="66"/>
      <c r="G139" s="66"/>
      <c r="H139" s="66"/>
      <c r="I139" s="66"/>
      <c r="J139" s="66"/>
      <c r="K139" s="66"/>
      <c r="L139" s="66"/>
      <c r="M139" s="66"/>
      <c r="N139" s="66"/>
      <c r="O139" s="66"/>
      <c r="P139" s="66"/>
      <c r="Q139" s="66"/>
      <c r="R139" s="66"/>
      <c r="S139" s="66"/>
    </row>
    <row r="172" spans="1:19" ht="29.25" customHeight="1" x14ac:dyDescent="0.4">
      <c r="A172" s="66" t="s">
        <v>154</v>
      </c>
      <c r="B172" s="66"/>
      <c r="C172" s="66"/>
      <c r="D172" s="66"/>
      <c r="E172" s="66"/>
      <c r="F172" s="66"/>
      <c r="G172" s="66"/>
      <c r="H172" s="66"/>
      <c r="I172" s="66"/>
      <c r="J172" s="66"/>
      <c r="K172" s="66"/>
      <c r="L172" s="66"/>
      <c r="M172" s="66"/>
      <c r="N172" s="66"/>
      <c r="O172" s="66"/>
      <c r="P172" s="66"/>
      <c r="Q172" s="66"/>
      <c r="R172" s="66"/>
      <c r="S172" s="66"/>
    </row>
    <row r="205" spans="1:19" ht="30.75" customHeight="1" x14ac:dyDescent="0.4">
      <c r="A205" s="66" t="s">
        <v>155</v>
      </c>
      <c r="B205" s="66"/>
      <c r="C205" s="66"/>
      <c r="D205" s="66"/>
      <c r="E205" s="66"/>
      <c r="F205" s="66"/>
      <c r="G205" s="66"/>
      <c r="H205" s="66"/>
      <c r="I205" s="66"/>
      <c r="J205" s="66"/>
      <c r="K205" s="66"/>
      <c r="L205" s="66"/>
      <c r="M205" s="66"/>
      <c r="N205" s="66"/>
      <c r="O205" s="66"/>
      <c r="P205" s="66"/>
      <c r="Q205" s="66"/>
      <c r="R205" s="66"/>
      <c r="S205" s="66"/>
    </row>
    <row r="238" spans="1:19" ht="31.5" customHeight="1" x14ac:dyDescent="0.4">
      <c r="A238" s="66" t="s">
        <v>156</v>
      </c>
      <c r="B238" s="66"/>
      <c r="C238" s="66"/>
      <c r="D238" s="66"/>
      <c r="E238" s="66"/>
      <c r="F238" s="66"/>
      <c r="G238" s="66"/>
      <c r="H238" s="66"/>
      <c r="I238" s="66"/>
      <c r="J238" s="66"/>
      <c r="K238" s="66"/>
      <c r="L238" s="66"/>
      <c r="M238" s="66"/>
      <c r="N238" s="66"/>
      <c r="O238" s="66"/>
      <c r="P238" s="66"/>
      <c r="Q238" s="66"/>
      <c r="R238" s="66"/>
      <c r="S238" s="66"/>
    </row>
    <row r="271" spans="1:19" ht="21" customHeight="1" x14ac:dyDescent="0.3">
      <c r="A271" s="66" t="s">
        <v>157</v>
      </c>
      <c r="B271" s="66"/>
      <c r="C271" s="66"/>
      <c r="D271" s="66"/>
      <c r="E271" s="66"/>
      <c r="F271" s="66"/>
      <c r="G271" s="66"/>
      <c r="H271" s="66"/>
      <c r="I271" s="66"/>
      <c r="J271" s="66"/>
      <c r="K271" s="66"/>
      <c r="L271" s="66"/>
      <c r="M271" s="66"/>
      <c r="N271" s="66"/>
      <c r="O271" s="66"/>
      <c r="P271" s="66"/>
      <c r="Q271" s="66"/>
      <c r="R271" s="66"/>
      <c r="S271" s="66"/>
    </row>
    <row r="272" spans="1:19" x14ac:dyDescent="0.3">
      <c r="A272" s="66"/>
      <c r="B272" s="66"/>
      <c r="C272" s="66"/>
      <c r="D272" s="66"/>
      <c r="E272" s="66"/>
      <c r="F272" s="66"/>
      <c r="G272" s="66"/>
      <c r="H272" s="66"/>
      <c r="I272" s="66"/>
      <c r="J272" s="66"/>
      <c r="K272" s="66"/>
      <c r="L272" s="66"/>
      <c r="M272" s="66"/>
      <c r="N272" s="66"/>
      <c r="O272" s="66"/>
      <c r="P272" s="66"/>
      <c r="Q272" s="66"/>
      <c r="R272" s="66"/>
      <c r="S272" s="66"/>
    </row>
  </sheetData>
  <mergeCells count="12">
    <mergeCell ref="A4:S4"/>
    <mergeCell ref="A1:S1"/>
    <mergeCell ref="A6:S6"/>
    <mergeCell ref="A2:S2"/>
    <mergeCell ref="A238:S238"/>
    <mergeCell ref="A271:S272"/>
    <mergeCell ref="A37:S37"/>
    <mergeCell ref="A70:S71"/>
    <mergeCell ref="A104:S105"/>
    <mergeCell ref="A138:S139"/>
    <mergeCell ref="A172:S172"/>
    <mergeCell ref="A205:S20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E109"/>
  <sheetViews>
    <sheetView showGridLines="0" tabSelected="1" view="pageLayout" zoomScale="90" zoomScaleNormal="100" zoomScalePageLayoutView="90" workbookViewId="0">
      <selection activeCell="E32" sqref="E32"/>
    </sheetView>
  </sheetViews>
  <sheetFormatPr defaultRowHeight="14.4" x14ac:dyDescent="0.3"/>
  <cols>
    <col min="1" max="1" width="20.6640625" style="1" customWidth="1"/>
    <col min="2" max="2" width="15.6640625" style="1" customWidth="1"/>
    <col min="3" max="3" width="23.88671875" style="1" customWidth="1"/>
    <col min="4" max="4" width="36.6640625" style="4" customWidth="1"/>
    <col min="5" max="5" width="36.5546875" style="1" customWidth="1"/>
  </cols>
  <sheetData>
    <row r="1" spans="1:5" x14ac:dyDescent="0.3">
      <c r="A1" s="72" t="s">
        <v>411</v>
      </c>
      <c r="B1" s="73"/>
      <c r="C1" s="73"/>
      <c r="D1" s="72" t="s">
        <v>412</v>
      </c>
      <c r="E1" s="76"/>
    </row>
    <row r="2" spans="1:5" x14ac:dyDescent="0.3">
      <c r="A2" s="74" t="s">
        <v>413</v>
      </c>
      <c r="B2" s="75"/>
      <c r="C2" s="75"/>
      <c r="D2" s="74" t="s">
        <v>414</v>
      </c>
      <c r="E2" s="77"/>
    </row>
    <row r="3" spans="1:5" ht="12" customHeight="1" x14ac:dyDescent="0.3">
      <c r="A3" s="78"/>
      <c r="B3" s="78"/>
      <c r="C3" s="78"/>
      <c r="D3" s="78"/>
      <c r="E3" s="78"/>
    </row>
    <row r="4" spans="1:5" ht="33" customHeight="1" x14ac:dyDescent="0.3">
      <c r="A4" s="79" t="s">
        <v>415</v>
      </c>
      <c r="B4" s="80"/>
      <c r="C4" s="80"/>
      <c r="D4" s="80"/>
      <c r="E4" s="81"/>
    </row>
    <row r="5" spans="1:5" ht="11.4" customHeight="1" x14ac:dyDescent="0.3">
      <c r="A5" s="29"/>
      <c r="B5" s="29"/>
      <c r="C5" s="29"/>
      <c r="D5" s="29"/>
      <c r="E5" s="29"/>
    </row>
    <row r="6" spans="1:5" s="8" customFormat="1" ht="14.4" customHeight="1" x14ac:dyDescent="0.3">
      <c r="A6" s="25" t="s">
        <v>186</v>
      </c>
      <c r="B6" s="25"/>
      <c r="C6" s="25"/>
      <c r="D6" s="25"/>
      <c r="E6" s="25"/>
    </row>
    <row r="7" spans="1:5" ht="28.5" customHeight="1" x14ac:dyDescent="0.3">
      <c r="A7" s="9" t="s">
        <v>119</v>
      </c>
      <c r="B7" s="9" t="s">
        <v>1</v>
      </c>
      <c r="C7" s="9" t="s">
        <v>2</v>
      </c>
      <c r="D7" s="9" t="s">
        <v>122</v>
      </c>
      <c r="E7" s="10" t="s">
        <v>3</v>
      </c>
    </row>
    <row r="8" spans="1:5" ht="15" customHeight="1" x14ac:dyDescent="0.3">
      <c r="A8" s="12" t="s">
        <v>416</v>
      </c>
      <c r="B8" s="12" t="s">
        <v>124</v>
      </c>
      <c r="C8" s="13" t="str">
        <f>IF($B8&lt;&gt;"",INDEX('Conclusion Determination'!$B:$B,MATCH($B8, 'Conclusion Determination'!$A:$A,FALSE),1),"")</f>
        <v>No effect</v>
      </c>
      <c r="D8" s="14" t="str">
        <f>IF($A8&lt;&gt;"",INDEX('FWS Species'!$F:$F,MATCH($A8,'FWS Species'!$D:$D,FALSE),1),"")</f>
        <v>"Northern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v>
      </c>
      <c r="E8" s="15" t="s">
        <v>417</v>
      </c>
    </row>
    <row r="9" spans="1:5" x14ac:dyDescent="0.3">
      <c r="A9" s="16"/>
      <c r="B9" s="16"/>
      <c r="C9" s="17" t="str">
        <f>IF($B9&lt;&gt;"",INDEX('Conclusion Determination'!$B:$B,MATCH($B9, 'Conclusion Determination'!$A:$A,FALSE),1),"")</f>
        <v/>
      </c>
      <c r="D9" s="11" t="str">
        <f>IF($A9&lt;&gt;"",INDEX('FWS Species'!$F:$F,MATCH($A9,'FWS Species'!$D:$D,FALSE),1),"")</f>
        <v/>
      </c>
      <c r="E9" s="16"/>
    </row>
    <row r="10" spans="1:5" x14ac:dyDescent="0.3">
      <c r="A10" s="16"/>
      <c r="B10" s="16"/>
      <c r="C10" s="17" t="str">
        <f>IF($B10&lt;&gt;"",INDEX('Conclusion Determination'!$B:$B,MATCH($B10, 'Conclusion Determination'!$A:$A,FALSE),1),"")</f>
        <v/>
      </c>
      <c r="D10" s="11" t="str">
        <f>IF($A10&lt;&gt;"",INDEX('FWS Species'!$F:$F,MATCH($A10,'FWS Species'!$D:$D,FALSE),1),"")</f>
        <v/>
      </c>
      <c r="E10" s="16"/>
    </row>
    <row r="11" spans="1:5" x14ac:dyDescent="0.3">
      <c r="A11" s="16"/>
      <c r="B11" s="16"/>
      <c r="C11" s="17" t="str">
        <f>IF($B11&lt;&gt;"",INDEX('Conclusion Determination'!$B:$B,MATCH($B11, 'Conclusion Determination'!$A:$A,FALSE),1),"")</f>
        <v/>
      </c>
      <c r="D11" s="11" t="str">
        <f>IF($A11&lt;&gt;"",INDEX('FWS Species'!$F:$F,MATCH($A11,'FWS Species'!$D:$D,FALSE),1),"")</f>
        <v/>
      </c>
      <c r="E11" s="16"/>
    </row>
    <row r="12" spans="1:5" ht="15" customHeight="1" x14ac:dyDescent="0.3">
      <c r="A12" s="16"/>
      <c r="B12" s="16"/>
      <c r="C12" s="17" t="str">
        <f>IF($B12&lt;&gt;"",INDEX('Conclusion Determination'!$B:$B,MATCH($B12, 'Conclusion Determination'!$A:$A,FALSE),1),"")</f>
        <v/>
      </c>
      <c r="D12" s="11" t="str">
        <f>IF($A12&lt;&gt;"",INDEX('FWS Species'!$F:$F,MATCH($A12,'FWS Species'!$D:$D,FALSE),1),"")</f>
        <v/>
      </c>
      <c r="E12" s="16"/>
    </row>
    <row r="13" spans="1:5" ht="15" customHeight="1" x14ac:dyDescent="0.3">
      <c r="A13" s="16"/>
      <c r="B13" s="16"/>
      <c r="C13" s="17" t="str">
        <f>IF($B13&lt;&gt;"",INDEX('Conclusion Determination'!$B:$B,MATCH($B13, 'Conclusion Determination'!$A:$A,FALSE),1),"")</f>
        <v/>
      </c>
      <c r="D13" s="11" t="str">
        <f>IF($A13&lt;&gt;"",INDEX('FWS Species'!$F:$F,MATCH($A13,'FWS Species'!$D:$D,FALSE),1),"")</f>
        <v/>
      </c>
      <c r="E13" s="16"/>
    </row>
    <row r="14" spans="1:5" ht="15" customHeight="1" x14ac:dyDescent="0.3">
      <c r="A14" s="16"/>
      <c r="B14" s="16"/>
      <c r="C14" s="17" t="str">
        <f>IF($B14&lt;&gt;"",INDEX('Conclusion Determination'!$B:$B,MATCH($B14, 'Conclusion Determination'!$A:$A,FALSE),1),"")</f>
        <v/>
      </c>
      <c r="D14" s="11" t="str">
        <f>IF($A14&lt;&gt;"",INDEX('FWS Species'!$F:$F,MATCH($A14,'FWS Species'!$D:$D,FALSE),1),"")</f>
        <v/>
      </c>
      <c r="E14" s="16"/>
    </row>
    <row r="15" spans="1:5" ht="15" customHeight="1" x14ac:dyDescent="0.3">
      <c r="A15" s="23"/>
      <c r="B15" s="23"/>
      <c r="C15" s="14" t="str">
        <f>IF($B15&lt;&gt;"",INDEX('Conclusion Determination'!$B:$B,MATCH($B15, 'Conclusion Determination'!$A:$A,FALSE),1),"")</f>
        <v/>
      </c>
      <c r="D15" s="24" t="str">
        <f>IF($A15&lt;&gt;"",INDEX('FWS Species'!$F:$F,MATCH($A15,'FWS Species'!$D:$D,FALSE),1),"")</f>
        <v/>
      </c>
      <c r="E15" s="23"/>
    </row>
    <row r="16" spans="1:5" ht="15" customHeight="1" x14ac:dyDescent="0.3">
      <c r="A16" s="23"/>
      <c r="B16" s="23"/>
      <c r="C16" s="14"/>
      <c r="D16" s="24"/>
      <c r="E16" s="23"/>
    </row>
    <row r="17" spans="1:5" ht="15" customHeight="1" x14ac:dyDescent="0.3">
      <c r="A17" s="16"/>
      <c r="B17" s="16"/>
      <c r="C17" s="16"/>
      <c r="D17" s="16"/>
      <c r="E17" s="16"/>
    </row>
    <row r="18" spans="1:5" ht="15" customHeight="1" x14ac:dyDescent="0.3">
      <c r="A18" s="16"/>
      <c r="B18" s="16"/>
      <c r="C18" s="16"/>
      <c r="D18" s="16"/>
      <c r="E18" s="16"/>
    </row>
    <row r="19" spans="1:5" ht="15" customHeight="1" x14ac:dyDescent="0.3">
      <c r="A19" s="16"/>
      <c r="B19" s="16"/>
      <c r="C19" s="16"/>
      <c r="D19" s="16"/>
      <c r="E19" s="16"/>
    </row>
    <row r="20" spans="1:5" ht="15" customHeight="1" x14ac:dyDescent="0.3">
      <c r="A20" s="16"/>
      <c r="B20" s="16"/>
      <c r="C20" s="16"/>
      <c r="D20" s="16"/>
      <c r="E20" s="16"/>
    </row>
    <row r="21" spans="1:5" ht="15" customHeight="1" x14ac:dyDescent="0.3">
      <c r="A21" s="16"/>
      <c r="B21" s="16"/>
      <c r="C21" s="16"/>
      <c r="D21" s="16"/>
      <c r="E21" s="16"/>
    </row>
    <row r="22" spans="1:5" ht="15" customHeight="1" x14ac:dyDescent="0.3">
      <c r="A22" s="16"/>
      <c r="B22" s="16"/>
      <c r="C22" s="16"/>
      <c r="D22" s="16"/>
      <c r="E22" s="16"/>
    </row>
    <row r="23" spans="1:5" s="22" customFormat="1" ht="15" customHeight="1" x14ac:dyDescent="0.25">
      <c r="A23" s="69" t="s">
        <v>139</v>
      </c>
      <c r="B23" s="70"/>
      <c r="C23" s="70"/>
      <c r="D23" s="70"/>
      <c r="E23" s="71"/>
    </row>
    <row r="24" spans="1:5" ht="24" x14ac:dyDescent="0.3">
      <c r="A24" s="26" t="s">
        <v>120</v>
      </c>
      <c r="B24" s="21" t="s">
        <v>133</v>
      </c>
      <c r="C24" s="20" t="str">
        <f>IF($B24&lt;&gt;"",INDEX('Conclusion Determination'!$E:$E,MATCH($B24, 'Conclusion Determination'!$D:$D,FALSE),1),"")</f>
        <v>No Eagle Act  permit required</v>
      </c>
      <c r="D24" s="21"/>
      <c r="E24" s="21" t="s">
        <v>418</v>
      </c>
    </row>
    <row r="25" spans="1:5" ht="35.4" x14ac:dyDescent="0.3">
      <c r="A25" s="19" t="s">
        <v>121</v>
      </c>
      <c r="B25" s="16" t="s">
        <v>137</v>
      </c>
      <c r="C25" s="11" t="str">
        <f>IF($B25&lt;&gt;"",INDEX('Conclusion Determination'!$H:$H,MATCH($B25, 'Conclusion Determination'!$G:$G,FALSE),1),"")</f>
        <v>No Eagle Act  permit required</v>
      </c>
      <c r="D25" s="16"/>
      <c r="E25" s="16" t="s">
        <v>418</v>
      </c>
    </row>
    <row r="26" spans="1:5" x14ac:dyDescent="0.3">
      <c r="A26" s="82" t="s">
        <v>138</v>
      </c>
      <c r="B26" s="83"/>
      <c r="C26" s="83"/>
      <c r="D26" s="83"/>
      <c r="E26" s="84"/>
    </row>
    <row r="27" spans="1:5" x14ac:dyDescent="0.3">
      <c r="A27" s="19" t="s">
        <v>136</v>
      </c>
      <c r="B27" s="16"/>
      <c r="C27" s="16"/>
      <c r="D27" s="16"/>
      <c r="E27" s="16"/>
    </row>
    <row r="28" spans="1:5" s="1" customFormat="1" x14ac:dyDescent="0.3">
      <c r="A28" s="69" t="s">
        <v>278</v>
      </c>
      <c r="B28" s="70"/>
      <c r="C28" s="70"/>
      <c r="D28" s="70"/>
      <c r="E28" s="71"/>
    </row>
    <row r="29" spans="1:5" s="1" customFormat="1" x14ac:dyDescent="0.3">
      <c r="A29" s="18"/>
      <c r="B29" s="18"/>
      <c r="C29" s="18"/>
      <c r="D29" s="18"/>
      <c r="E29" s="18"/>
    </row>
    <row r="30" spans="1:5" ht="9.6" customHeight="1" x14ac:dyDescent="0.3">
      <c r="A30" s="85"/>
      <c r="B30" s="85"/>
      <c r="C30" s="85"/>
      <c r="D30" s="85"/>
      <c r="E30" s="85"/>
    </row>
    <row r="31" spans="1:5" s="1" customFormat="1" x14ac:dyDescent="0.3">
      <c r="A31" s="82" t="s">
        <v>281</v>
      </c>
      <c r="B31" s="83"/>
      <c r="C31" s="83"/>
      <c r="D31" s="83"/>
      <c r="E31" s="84"/>
    </row>
    <row r="32" spans="1:5" s="8" customFormat="1" ht="15.6" customHeight="1" x14ac:dyDescent="0.3">
      <c r="A32" s="19" t="s">
        <v>166</v>
      </c>
      <c r="B32" s="19" t="s">
        <v>419</v>
      </c>
      <c r="C32" s="19"/>
      <c r="D32" s="19"/>
      <c r="E32" s="19" t="s">
        <v>426</v>
      </c>
    </row>
    <row r="33" spans="1:5" x14ac:dyDescent="0.3">
      <c r="A33" s="19" t="s">
        <v>280</v>
      </c>
      <c r="B33" s="16" t="s">
        <v>420</v>
      </c>
      <c r="C33" s="16" t="s">
        <v>129</v>
      </c>
      <c r="D33" s="16"/>
      <c r="E33" s="16"/>
    </row>
    <row r="34" spans="1:5" x14ac:dyDescent="0.3">
      <c r="A34" s="19" t="s">
        <v>167</v>
      </c>
      <c r="B34" s="16" t="s">
        <v>420</v>
      </c>
      <c r="C34" s="16" t="s">
        <v>129</v>
      </c>
      <c r="D34" s="16"/>
      <c r="E34" s="16"/>
    </row>
    <row r="35" spans="1:5" x14ac:dyDescent="0.3">
      <c r="A35" s="16" t="s">
        <v>279</v>
      </c>
      <c r="B35" s="16" t="s">
        <v>420</v>
      </c>
      <c r="C35" s="16" t="s">
        <v>129</v>
      </c>
      <c r="D35" s="16"/>
      <c r="E35" s="16"/>
    </row>
    <row r="36" spans="1:5" ht="46.8" x14ac:dyDescent="0.3">
      <c r="A36" s="16" t="s">
        <v>385</v>
      </c>
      <c r="B36" s="16" t="s">
        <v>421</v>
      </c>
      <c r="C36" s="16" t="s">
        <v>422</v>
      </c>
      <c r="D36" s="16"/>
      <c r="E36" s="16" t="s">
        <v>424</v>
      </c>
    </row>
    <row r="37" spans="1:5" ht="46.8" x14ac:dyDescent="0.3">
      <c r="A37" s="16" t="s">
        <v>423</v>
      </c>
      <c r="B37" s="16" t="s">
        <v>421</v>
      </c>
      <c r="C37" s="16" t="s">
        <v>422</v>
      </c>
      <c r="D37" s="16"/>
      <c r="E37" s="16" t="s">
        <v>425</v>
      </c>
    </row>
    <row r="38" spans="1:5" x14ac:dyDescent="0.3">
      <c r="A38" s="59"/>
      <c r="B38" s="59"/>
      <c r="C38" s="59"/>
      <c r="D38" s="59"/>
      <c r="E38" s="59"/>
    </row>
    <row r="39" spans="1:5" ht="25.2" customHeight="1" x14ac:dyDescent="0.3">
      <c r="A39" s="86" t="s">
        <v>277</v>
      </c>
      <c r="B39" s="86"/>
      <c r="C39" s="86"/>
      <c r="D39" s="86"/>
      <c r="E39" s="86"/>
    </row>
    <row r="40" spans="1:5" ht="0.6" customHeight="1" x14ac:dyDescent="0.3">
      <c r="A40" s="87"/>
      <c r="B40" s="87"/>
      <c r="C40" s="87"/>
      <c r="D40" s="87"/>
      <c r="E40" s="87"/>
    </row>
    <row r="41" spans="1:5" x14ac:dyDescent="0.3">
      <c r="A41" s="3"/>
      <c r="B41" s="3"/>
      <c r="C41" s="3"/>
      <c r="D41" s="2"/>
    </row>
    <row r="42" spans="1:5" x14ac:dyDescent="0.3">
      <c r="A42" s="3"/>
      <c r="B42" s="3"/>
      <c r="C42" s="3"/>
      <c r="D42" s="2"/>
    </row>
    <row r="43" spans="1:5" x14ac:dyDescent="0.3">
      <c r="A43" s="3"/>
      <c r="B43" s="3"/>
      <c r="C43" s="3"/>
      <c r="D43" s="2"/>
    </row>
    <row r="44" spans="1:5" x14ac:dyDescent="0.3">
      <c r="A44" s="3"/>
      <c r="B44" s="3"/>
      <c r="C44" s="3"/>
      <c r="D44" s="2"/>
    </row>
    <row r="45" spans="1:5" x14ac:dyDescent="0.3">
      <c r="A45" s="3"/>
      <c r="B45" s="3"/>
      <c r="C45" s="3"/>
      <c r="D45" s="2"/>
    </row>
    <row r="46" spans="1:5" x14ac:dyDescent="0.3">
      <c r="A46" s="3"/>
      <c r="B46" s="3"/>
      <c r="C46" s="3"/>
      <c r="D46" s="2"/>
    </row>
    <row r="47" spans="1:5" x14ac:dyDescent="0.3">
      <c r="A47" s="3"/>
      <c r="B47" s="3"/>
      <c r="C47" s="3"/>
      <c r="D47" s="2"/>
    </row>
    <row r="48" spans="1:5" x14ac:dyDescent="0.3">
      <c r="A48" s="3"/>
      <c r="B48" s="3"/>
      <c r="C48" s="3"/>
      <c r="D48" s="2"/>
    </row>
    <row r="49" spans="1:4" x14ac:dyDescent="0.3">
      <c r="A49" s="3"/>
      <c r="B49" s="3"/>
      <c r="C49" s="3"/>
      <c r="D49" s="2"/>
    </row>
    <row r="50" spans="1:4" x14ac:dyDescent="0.3">
      <c r="A50" s="3"/>
      <c r="B50" s="3"/>
      <c r="C50" s="3"/>
      <c r="D50" s="2"/>
    </row>
    <row r="51" spans="1:4" x14ac:dyDescent="0.3">
      <c r="A51" s="3"/>
      <c r="B51" s="3"/>
      <c r="C51" s="3"/>
      <c r="D51" s="2"/>
    </row>
    <row r="52" spans="1:4" x14ac:dyDescent="0.3">
      <c r="A52" s="3"/>
      <c r="B52" s="3"/>
      <c r="C52" s="3"/>
      <c r="D52" s="2"/>
    </row>
    <row r="53" spans="1:4" x14ac:dyDescent="0.3">
      <c r="A53" s="3"/>
      <c r="B53" s="3"/>
      <c r="C53" s="3"/>
      <c r="D53" s="2"/>
    </row>
    <row r="54" spans="1:4" x14ac:dyDescent="0.3">
      <c r="A54" s="3"/>
      <c r="B54" s="3"/>
      <c r="C54" s="3"/>
      <c r="D54" s="2"/>
    </row>
    <row r="55" spans="1:4" x14ac:dyDescent="0.3">
      <c r="A55" s="3"/>
      <c r="B55" s="3"/>
      <c r="C55" s="3"/>
      <c r="D55" s="2"/>
    </row>
    <row r="56" spans="1:4" x14ac:dyDescent="0.3">
      <c r="A56" s="3"/>
      <c r="B56" s="3"/>
      <c r="C56" s="3"/>
      <c r="D56" s="2"/>
    </row>
    <row r="57" spans="1:4" x14ac:dyDescent="0.3">
      <c r="A57" s="3"/>
      <c r="B57" s="3"/>
      <c r="C57" s="3"/>
      <c r="D57" s="2"/>
    </row>
    <row r="58" spans="1:4" x14ac:dyDescent="0.3">
      <c r="A58" s="3"/>
      <c r="B58" s="3"/>
      <c r="C58" s="3"/>
      <c r="D58" s="2"/>
    </row>
    <row r="59" spans="1:4" x14ac:dyDescent="0.3">
      <c r="A59" s="3"/>
      <c r="B59" s="3"/>
      <c r="C59" s="3"/>
      <c r="D59" s="2"/>
    </row>
    <row r="60" spans="1:4" x14ac:dyDescent="0.3">
      <c r="A60" s="3"/>
      <c r="B60" s="3"/>
      <c r="C60" s="3"/>
      <c r="D60" s="2"/>
    </row>
    <row r="61" spans="1:4" x14ac:dyDescent="0.3">
      <c r="A61" s="3"/>
      <c r="B61" s="3"/>
      <c r="C61" s="3"/>
      <c r="D61" s="2"/>
    </row>
    <row r="62" spans="1:4" x14ac:dyDescent="0.3">
      <c r="A62" s="3"/>
      <c r="B62" s="3"/>
      <c r="C62" s="3"/>
      <c r="D62" s="2"/>
    </row>
    <row r="63" spans="1:4" x14ac:dyDescent="0.3">
      <c r="A63" s="3"/>
      <c r="B63" s="3"/>
      <c r="C63" s="3"/>
      <c r="D63" s="2"/>
    </row>
    <row r="64" spans="1:4" x14ac:dyDescent="0.3">
      <c r="A64" s="3"/>
      <c r="B64" s="3"/>
      <c r="C64" s="3"/>
      <c r="D64" s="2"/>
    </row>
    <row r="65" spans="1:4" x14ac:dyDescent="0.3">
      <c r="A65" s="3"/>
      <c r="B65" s="3"/>
      <c r="C65" s="3"/>
      <c r="D65" s="2"/>
    </row>
    <row r="66" spans="1:4" x14ac:dyDescent="0.3">
      <c r="A66" s="3"/>
      <c r="B66" s="3"/>
      <c r="C66" s="3"/>
      <c r="D66" s="2"/>
    </row>
    <row r="67" spans="1:4" x14ac:dyDescent="0.3">
      <c r="A67" s="3"/>
      <c r="B67" s="3"/>
      <c r="C67" s="3"/>
      <c r="D67" s="2"/>
    </row>
    <row r="68" spans="1:4" x14ac:dyDescent="0.3">
      <c r="A68" s="3"/>
      <c r="B68" s="3"/>
      <c r="C68" s="3"/>
      <c r="D68" s="2"/>
    </row>
    <row r="69" spans="1:4" x14ac:dyDescent="0.3">
      <c r="A69" s="3"/>
      <c r="B69" s="3"/>
      <c r="C69" s="3"/>
      <c r="D69" s="2"/>
    </row>
    <row r="70" spans="1:4" x14ac:dyDescent="0.3">
      <c r="A70" s="3"/>
      <c r="B70" s="3"/>
      <c r="C70" s="3"/>
      <c r="D70" s="2"/>
    </row>
    <row r="71" spans="1:4" x14ac:dyDescent="0.3">
      <c r="A71" s="3"/>
      <c r="B71" s="3"/>
      <c r="C71" s="3"/>
      <c r="D71" s="2"/>
    </row>
    <row r="72" spans="1:4" x14ac:dyDescent="0.3">
      <c r="A72" s="3"/>
      <c r="B72" s="3"/>
      <c r="C72" s="3"/>
      <c r="D72" s="2"/>
    </row>
    <row r="73" spans="1:4" x14ac:dyDescent="0.3">
      <c r="A73" s="3"/>
      <c r="B73" s="3"/>
      <c r="C73" s="3"/>
      <c r="D73" s="2"/>
    </row>
    <row r="74" spans="1:4" x14ac:dyDescent="0.3">
      <c r="A74" s="3"/>
      <c r="B74" s="3"/>
      <c r="C74" s="3"/>
      <c r="D74" s="2"/>
    </row>
    <row r="75" spans="1:4" x14ac:dyDescent="0.3">
      <c r="A75" s="3"/>
      <c r="B75" s="3"/>
      <c r="C75" s="3"/>
      <c r="D75" s="2"/>
    </row>
    <row r="76" spans="1:4" x14ac:dyDescent="0.3">
      <c r="A76" s="3"/>
      <c r="B76" s="3"/>
      <c r="C76" s="3"/>
      <c r="D76" s="2"/>
    </row>
    <row r="77" spans="1:4" x14ac:dyDescent="0.3">
      <c r="A77" s="3"/>
      <c r="B77" s="3"/>
      <c r="C77" s="3"/>
      <c r="D77" s="2"/>
    </row>
    <row r="78" spans="1:4" x14ac:dyDescent="0.3">
      <c r="A78" s="3"/>
      <c r="B78" s="3"/>
      <c r="C78" s="3"/>
      <c r="D78" s="2"/>
    </row>
    <row r="79" spans="1:4" x14ac:dyDescent="0.3">
      <c r="A79" s="3"/>
      <c r="B79" s="3"/>
      <c r="C79" s="3"/>
      <c r="D79" s="2"/>
    </row>
    <row r="80" spans="1:4" x14ac:dyDescent="0.3">
      <c r="A80" s="3"/>
      <c r="B80" s="3"/>
      <c r="C80" s="3"/>
      <c r="D80" s="2"/>
    </row>
    <row r="81" spans="1:4" x14ac:dyDescent="0.3">
      <c r="A81" s="3"/>
      <c r="B81" s="3"/>
      <c r="C81" s="3"/>
      <c r="D81" s="2"/>
    </row>
    <row r="82" spans="1:4" x14ac:dyDescent="0.3">
      <c r="A82" s="3"/>
      <c r="B82" s="3"/>
      <c r="C82" s="3"/>
      <c r="D82" s="2"/>
    </row>
    <row r="83" spans="1:4" x14ac:dyDescent="0.3">
      <c r="A83" s="3"/>
      <c r="B83" s="3"/>
      <c r="C83" s="3"/>
      <c r="D83" s="2"/>
    </row>
    <row r="84" spans="1:4" x14ac:dyDescent="0.3">
      <c r="A84" s="3"/>
      <c r="B84" s="3"/>
      <c r="C84" s="3"/>
      <c r="D84" s="2"/>
    </row>
    <row r="85" spans="1:4" x14ac:dyDescent="0.3">
      <c r="A85" s="3"/>
      <c r="B85" s="3"/>
      <c r="C85" s="3"/>
      <c r="D85" s="2"/>
    </row>
    <row r="86" spans="1:4" x14ac:dyDescent="0.3">
      <c r="A86" s="3"/>
      <c r="B86" s="3"/>
      <c r="C86" s="3"/>
      <c r="D86" s="2"/>
    </row>
    <row r="87" spans="1:4" x14ac:dyDescent="0.3">
      <c r="A87" s="3"/>
      <c r="B87" s="3"/>
      <c r="C87" s="3"/>
      <c r="D87" s="2"/>
    </row>
    <row r="88" spans="1:4" x14ac:dyDescent="0.3">
      <c r="A88" s="3"/>
      <c r="B88" s="3"/>
      <c r="C88" s="3"/>
      <c r="D88" s="2"/>
    </row>
    <row r="89" spans="1:4" x14ac:dyDescent="0.3">
      <c r="A89" s="3"/>
      <c r="B89" s="3"/>
      <c r="C89" s="3"/>
      <c r="D89" s="2"/>
    </row>
    <row r="90" spans="1:4" x14ac:dyDescent="0.3">
      <c r="A90" s="3"/>
      <c r="B90" s="3"/>
      <c r="C90" s="3"/>
      <c r="D90" s="2"/>
    </row>
    <row r="91" spans="1:4" x14ac:dyDescent="0.3">
      <c r="A91" s="3"/>
      <c r="B91" s="3"/>
      <c r="C91" s="3"/>
      <c r="D91" s="2"/>
    </row>
    <row r="92" spans="1:4" x14ac:dyDescent="0.3">
      <c r="A92" s="3"/>
      <c r="B92" s="3"/>
      <c r="C92" s="3"/>
      <c r="D92" s="2"/>
    </row>
    <row r="93" spans="1:4" x14ac:dyDescent="0.3">
      <c r="A93" s="3"/>
      <c r="B93" s="3"/>
      <c r="C93" s="3"/>
      <c r="D93" s="2"/>
    </row>
    <row r="94" spans="1:4" x14ac:dyDescent="0.3">
      <c r="A94" s="3"/>
      <c r="B94" s="3"/>
      <c r="C94" s="3"/>
      <c r="D94" s="2"/>
    </row>
    <row r="95" spans="1:4" x14ac:dyDescent="0.3">
      <c r="A95" s="3"/>
      <c r="B95" s="3"/>
      <c r="C95" s="3"/>
      <c r="D95" s="2"/>
    </row>
    <row r="96" spans="1:4" x14ac:dyDescent="0.3">
      <c r="A96" s="3"/>
      <c r="B96" s="3"/>
      <c r="C96" s="3"/>
      <c r="D96" s="2"/>
    </row>
    <row r="97" spans="1:4" x14ac:dyDescent="0.3">
      <c r="A97" s="3"/>
      <c r="B97" s="3"/>
      <c r="C97" s="3"/>
      <c r="D97" s="2"/>
    </row>
    <row r="98" spans="1:4" x14ac:dyDescent="0.3">
      <c r="A98" s="3"/>
      <c r="B98" s="3"/>
      <c r="C98" s="3"/>
      <c r="D98" s="2"/>
    </row>
    <row r="99" spans="1:4" x14ac:dyDescent="0.3">
      <c r="A99" s="3"/>
      <c r="B99" s="3"/>
      <c r="C99" s="3"/>
      <c r="D99" s="2"/>
    </row>
    <row r="100" spans="1:4" x14ac:dyDescent="0.3">
      <c r="A100" s="3"/>
      <c r="B100" s="3"/>
      <c r="C100" s="3"/>
      <c r="D100" s="2"/>
    </row>
    <row r="101" spans="1:4" x14ac:dyDescent="0.3">
      <c r="A101" s="3"/>
      <c r="B101" s="3"/>
      <c r="C101" s="3"/>
      <c r="D101" s="2"/>
    </row>
    <row r="102" spans="1:4" x14ac:dyDescent="0.3">
      <c r="A102" s="3"/>
      <c r="B102" s="3"/>
      <c r="C102" s="3"/>
      <c r="D102" s="2"/>
    </row>
    <row r="103" spans="1:4" x14ac:dyDescent="0.3">
      <c r="A103" s="3"/>
      <c r="B103" s="3"/>
      <c r="C103" s="3"/>
      <c r="D103" s="2"/>
    </row>
    <row r="104" spans="1:4" x14ac:dyDescent="0.3">
      <c r="A104" s="3"/>
      <c r="B104" s="3"/>
      <c r="C104" s="3"/>
      <c r="D104" s="2"/>
    </row>
    <row r="105" spans="1:4" x14ac:dyDescent="0.3">
      <c r="A105" s="3"/>
      <c r="B105" s="3"/>
      <c r="C105" s="3"/>
      <c r="D105" s="2"/>
    </row>
    <row r="106" spans="1:4" x14ac:dyDescent="0.3">
      <c r="A106" s="3"/>
      <c r="B106" s="3"/>
      <c r="C106" s="3"/>
      <c r="D106" s="2"/>
    </row>
    <row r="107" spans="1:4" x14ac:dyDescent="0.3">
      <c r="A107" s="3"/>
      <c r="B107" s="3"/>
      <c r="C107" s="3"/>
      <c r="D107" s="2"/>
    </row>
    <row r="108" spans="1:4" x14ac:dyDescent="0.3">
      <c r="A108" s="3"/>
      <c r="B108" s="3"/>
      <c r="C108" s="3"/>
      <c r="D108" s="2"/>
    </row>
    <row r="109" spans="1:4" x14ac:dyDescent="0.3">
      <c r="A109" s="3"/>
      <c r="B109" s="3"/>
      <c r="C109" s="3"/>
      <c r="D109" s="2"/>
    </row>
  </sheetData>
  <sheetProtection formatCells="0" selectLockedCells="1" selectUnlockedCells="1"/>
  <mergeCells count="13">
    <mergeCell ref="A31:E31"/>
    <mergeCell ref="A30:E30"/>
    <mergeCell ref="A26:E26"/>
    <mergeCell ref="A39:E39"/>
    <mergeCell ref="A40:E40"/>
    <mergeCell ref="A23:E23"/>
    <mergeCell ref="A28:E28"/>
    <mergeCell ref="A1:C1"/>
    <mergeCell ref="A2:C2"/>
    <mergeCell ref="D1:E1"/>
    <mergeCell ref="D2:E2"/>
    <mergeCell ref="A3:E3"/>
    <mergeCell ref="A4:E4"/>
  </mergeCells>
  <dataValidations count="6">
    <dataValidation type="list" allowBlank="1" showInputMessage="1" showErrorMessage="1" sqref="B24">
      <formula1>Eagle_Nests</formula1>
    </dataValidation>
    <dataValidation type="list" allowBlank="1" showInputMessage="1" showErrorMessage="1" sqref="B25">
      <formula1>Eagle_Concentration</formula1>
    </dataValidation>
    <dataValidation type="list" allowBlank="1" showInputMessage="1" showErrorMessage="1" sqref="A27">
      <formula1>CriticalHabitat</formula1>
    </dataValidation>
    <dataValidation type="list" allowBlank="1" showInputMessage="1" showErrorMessage="1" sqref="B27">
      <formula1>HabitatAsses</formula1>
    </dataValidation>
    <dataValidation type="list" allowBlank="1" showInputMessage="1" showErrorMessage="1" sqref="A8:A22">
      <formula1>DropList</formula1>
    </dataValidation>
    <dataValidation type="list" allowBlank="1" showInputMessage="1" showErrorMessage="1" sqref="B8:B22">
      <formula1>Section7Conclusions</formula1>
    </dataValidation>
  </dataValidations>
  <pageMargins left="0.25" right="0.25" top="0.75" bottom="0.75" header="0.3" footer="0.3"/>
  <pageSetup orientation="landscape" r:id="rId1"/>
  <headerFooter>
    <oddHeader>&amp;L&amp;"Arial,Bold"&amp;18Species Conclusions Table</oddHeader>
    <oddFooter>&amp;R&amp;8&amp;F revised 2/7/2017&amp;11 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82"/>
  <sheetViews>
    <sheetView topLeftCell="A55" zoomScaleNormal="100" workbookViewId="0">
      <selection activeCell="E55" sqref="E55"/>
    </sheetView>
  </sheetViews>
  <sheetFormatPr defaultRowHeight="10.199999999999999" outlineLevelCol="1" x14ac:dyDescent="0.2"/>
  <cols>
    <col min="1" max="1" width="26.109375" style="33" bestFit="1" customWidth="1" outlineLevel="1"/>
    <col min="2" max="2" width="26.33203125" style="43" bestFit="1" customWidth="1" outlineLevel="1"/>
    <col min="3" max="3" width="16.109375" style="43" customWidth="1" outlineLevel="1"/>
    <col min="4" max="4" width="19.21875" style="33" customWidth="1" outlineLevel="1"/>
    <col min="5" max="5" width="15" style="33" customWidth="1" outlineLevel="1"/>
    <col min="6" max="6" width="60.44140625" style="33" customWidth="1" outlineLevel="1"/>
    <col min="7" max="7" width="23" style="33" customWidth="1"/>
    <col min="8" max="8" width="18.5546875" style="32" bestFit="1" customWidth="1"/>
    <col min="9" max="9" width="11.44140625" style="33" bestFit="1" customWidth="1"/>
    <col min="10" max="10" width="38.6640625" style="33" customWidth="1" outlineLevel="1"/>
    <col min="11" max="11" width="19.5546875" style="33" customWidth="1" outlineLevel="1"/>
    <col min="12" max="16384" width="8.88671875" style="33"/>
  </cols>
  <sheetData>
    <row r="1" spans="1:8" x14ac:dyDescent="0.2">
      <c r="A1" s="30" t="s">
        <v>0</v>
      </c>
      <c r="B1" s="31" t="s">
        <v>4</v>
      </c>
      <c r="C1" s="31" t="s">
        <v>4</v>
      </c>
      <c r="D1" s="30"/>
      <c r="E1" s="30" t="s">
        <v>5</v>
      </c>
      <c r="F1" s="30" t="s">
        <v>6</v>
      </c>
      <c r="G1" s="30" t="s">
        <v>228</v>
      </c>
    </row>
    <row r="2" spans="1:8" ht="20.399999999999999" x14ac:dyDescent="0.2">
      <c r="A2" s="34" t="s">
        <v>117</v>
      </c>
      <c r="B2" s="35"/>
      <c r="C2" s="31"/>
      <c r="D2" s="36" t="str">
        <f t="shared" ref="D2:D33" si="0">A2&amp;CHAR(10)&amp;B2</f>
        <v xml:space="preserve">No species present
</v>
      </c>
      <c r="E2" s="30"/>
      <c r="F2" s="37" t="s">
        <v>136</v>
      </c>
      <c r="G2" s="32"/>
    </row>
    <row r="3" spans="1:8" ht="91.8" x14ac:dyDescent="0.2">
      <c r="A3" s="34" t="s">
        <v>191</v>
      </c>
      <c r="B3" s="35" t="str">
        <f>"("&amp;C3&amp;")"</f>
        <v>(Nicrophorus americanus)</v>
      </c>
      <c r="C3" s="38" t="s">
        <v>192</v>
      </c>
      <c r="D3" s="36" t="str">
        <f>A3&amp;CHAR(10)&amp;B3</f>
        <v>American burying beetle
(Nicrophorus americanus)</v>
      </c>
      <c r="E3" s="36" t="s">
        <v>352</v>
      </c>
      <c r="F3" s="36" t="s">
        <v>346</v>
      </c>
      <c r="G3" s="39" t="s">
        <v>347</v>
      </c>
    </row>
    <row r="4" spans="1:8" ht="183.6" customHeight="1" x14ac:dyDescent="0.2">
      <c r="A4" s="34" t="s">
        <v>398</v>
      </c>
      <c r="B4" s="35" t="str">
        <f t="shared" ref="B4:B45" si="1">"("&amp;C4&amp;")"</f>
        <v>(Schwalbea americana)</v>
      </c>
      <c r="C4" s="38" t="s">
        <v>9</v>
      </c>
      <c r="D4" s="36" t="str">
        <f t="shared" si="0"/>
        <v>American chaffseed
(Schwalbea americana)</v>
      </c>
      <c r="E4" s="36" t="s">
        <v>352</v>
      </c>
      <c r="F4" s="40" t="s">
        <v>282</v>
      </c>
      <c r="G4" s="27" t="s">
        <v>283</v>
      </c>
    </row>
    <row r="5" spans="1:8" ht="122.4" x14ac:dyDescent="0.2">
      <c r="A5" s="34" t="s">
        <v>118</v>
      </c>
      <c r="B5" s="35" t="str">
        <f t="shared" si="1"/>
        <v>(Quadrula sparsa)</v>
      </c>
      <c r="C5" s="38" t="s">
        <v>10</v>
      </c>
      <c r="D5" s="36" t="str">
        <f>A5&amp;CHAR(10)&amp;B5</f>
        <v>Appalachian monkeyface
(Quadrula sparsa)</v>
      </c>
      <c r="E5" s="34" t="s">
        <v>8</v>
      </c>
      <c r="F5" s="36" t="s">
        <v>353</v>
      </c>
      <c r="G5" s="40" t="s">
        <v>284</v>
      </c>
    </row>
    <row r="6" spans="1:8" ht="33" customHeight="1" x14ac:dyDescent="0.2">
      <c r="A6" s="34" t="s">
        <v>399</v>
      </c>
      <c r="B6" s="35" t="s">
        <v>401</v>
      </c>
      <c r="C6" s="38" t="s">
        <v>400</v>
      </c>
      <c r="D6" s="36" t="str">
        <f>A6&amp;CHAR(10)&amp;B6</f>
        <v>Birdwing pearlymussel
(Lemiox rimosus)</v>
      </c>
      <c r="E6" s="34" t="s">
        <v>8</v>
      </c>
      <c r="F6" s="62" t="s">
        <v>402</v>
      </c>
      <c r="G6" s="40" t="s">
        <v>403</v>
      </c>
      <c r="H6" s="40"/>
    </row>
    <row r="7" spans="1:8" ht="51" x14ac:dyDescent="0.2">
      <c r="A7" s="34" t="s">
        <v>225</v>
      </c>
      <c r="B7" s="35" t="str">
        <f t="shared" si="1"/>
        <v>(Phoxinus cumberlandensis)</v>
      </c>
      <c r="C7" s="38" t="s">
        <v>188</v>
      </c>
      <c r="D7" s="36" t="str">
        <f>A7&amp;CHAR(10)&amp;B7</f>
        <v>Blackside dace
(Phoxinus cumberlandensis)</v>
      </c>
      <c r="E7" s="34" t="s">
        <v>26</v>
      </c>
      <c r="F7" s="36" t="s">
        <v>359</v>
      </c>
      <c r="G7" s="36" t="s">
        <v>229</v>
      </c>
    </row>
    <row r="8" spans="1:8" ht="163.19999999999999" x14ac:dyDescent="0.2">
      <c r="A8" s="34" t="s">
        <v>205</v>
      </c>
      <c r="B8" s="35" t="str">
        <f t="shared" si="1"/>
        <v>(Clemmys muhlenbergii)</v>
      </c>
      <c r="C8" s="38" t="s">
        <v>206</v>
      </c>
      <c r="D8" s="36" t="str">
        <f t="shared" si="0"/>
        <v>Bog turtle
(Clemmys muhlenbergii)</v>
      </c>
      <c r="E8" s="36" t="s">
        <v>207</v>
      </c>
      <c r="F8" s="36" t="s">
        <v>360</v>
      </c>
      <c r="G8" s="40" t="s">
        <v>285</v>
      </c>
      <c r="H8" s="40" t="s">
        <v>374</v>
      </c>
    </row>
    <row r="9" spans="1:8" ht="40.799999999999997" x14ac:dyDescent="0.2">
      <c r="A9" s="34" t="s">
        <v>195</v>
      </c>
      <c r="B9" s="35" t="str">
        <f t="shared" si="1"/>
        <v>(Glaucomys sabrinus coloratus)</v>
      </c>
      <c r="C9" s="38" t="s">
        <v>196</v>
      </c>
      <c r="D9" s="36" t="str">
        <f t="shared" si="0"/>
        <v>Carolina northern flying squirrel
(Glaucomys sabrinus coloratus)</v>
      </c>
      <c r="E9" s="34" t="s">
        <v>8</v>
      </c>
      <c r="F9" s="40" t="s">
        <v>286</v>
      </c>
      <c r="G9" s="40" t="s">
        <v>287</v>
      </c>
    </row>
    <row r="10" spans="1:8" ht="91.8" x14ac:dyDescent="0.2">
      <c r="A10" s="34" t="s">
        <v>11</v>
      </c>
      <c r="B10" s="35" t="str">
        <f t="shared" si="1"/>
        <v>(Hemistena lata)</v>
      </c>
      <c r="C10" s="38" t="s">
        <v>12</v>
      </c>
      <c r="D10" s="36" t="str">
        <f t="shared" si="0"/>
        <v>Cracking pearlymussel
(Hemistena lata)</v>
      </c>
      <c r="E10" s="34" t="s">
        <v>8</v>
      </c>
      <c r="F10" s="40" t="s">
        <v>288</v>
      </c>
      <c r="G10" s="40" t="s">
        <v>289</v>
      </c>
    </row>
    <row r="11" spans="1:8" ht="51" x14ac:dyDescent="0.2">
      <c r="A11" s="34" t="s">
        <v>168</v>
      </c>
      <c r="B11" s="35" t="str">
        <f t="shared" si="1"/>
        <v>(Villosa trabalis)</v>
      </c>
      <c r="C11" s="38" t="s">
        <v>13</v>
      </c>
      <c r="D11" s="36" t="str">
        <f t="shared" si="0"/>
        <v>Cumberland bean pearlymussel
(Villosa trabalis)</v>
      </c>
      <c r="E11" s="36" t="s">
        <v>352</v>
      </c>
      <c r="F11" s="36" t="s">
        <v>290</v>
      </c>
      <c r="G11" s="40" t="s">
        <v>291</v>
      </c>
    </row>
    <row r="12" spans="1:8" ht="102" x14ac:dyDescent="0.2">
      <c r="A12" s="34" t="s">
        <v>169</v>
      </c>
      <c r="B12" s="35" t="str">
        <f t="shared" si="1"/>
        <v>(Quadrula intermedia)</v>
      </c>
      <c r="C12" s="38" t="s">
        <v>14</v>
      </c>
      <c r="D12" s="36" t="str">
        <f t="shared" si="0"/>
        <v>Cumberland monkeyface pearlymussel
(Quadrula intermedia)</v>
      </c>
      <c r="E12" s="34" t="s">
        <v>8</v>
      </c>
      <c r="F12" s="36" t="s">
        <v>292</v>
      </c>
      <c r="G12" s="40" t="s">
        <v>293</v>
      </c>
    </row>
    <row r="13" spans="1:8" ht="81.599999999999994" x14ac:dyDescent="0.2">
      <c r="A13" s="34" t="s">
        <v>15</v>
      </c>
      <c r="B13" s="35" t="str">
        <f t="shared" si="1"/>
        <v>(Epioblasma brevidens)</v>
      </c>
      <c r="C13" s="38" t="s">
        <v>16</v>
      </c>
      <c r="D13" s="36" t="str">
        <f t="shared" si="0"/>
        <v>Cumberlandian combshell
(Epioblasma brevidens)</v>
      </c>
      <c r="E13" s="36" t="s">
        <v>223</v>
      </c>
      <c r="F13" s="36" t="s">
        <v>294</v>
      </c>
      <c r="G13" s="40" t="s">
        <v>354</v>
      </c>
    </row>
    <row r="14" spans="1:8" ht="81.599999999999994" x14ac:dyDescent="0.2">
      <c r="A14" s="34" t="s">
        <v>17</v>
      </c>
      <c r="B14" s="35" t="str">
        <f t="shared" si="1"/>
        <v>(Sciurus niger cinereus)</v>
      </c>
      <c r="C14" s="38" t="s">
        <v>18</v>
      </c>
      <c r="D14" s="36" t="str">
        <f t="shared" si="0"/>
        <v>Delmarva Peninsula fox squirrel
(Sciurus niger cinereus)</v>
      </c>
      <c r="E14" s="34" t="s">
        <v>8</v>
      </c>
      <c r="F14" s="36" t="s">
        <v>227</v>
      </c>
      <c r="G14" s="36" t="s">
        <v>232</v>
      </c>
    </row>
    <row r="15" spans="1:8" ht="51" x14ac:dyDescent="0.2">
      <c r="A15" s="34" t="s">
        <v>19</v>
      </c>
      <c r="B15" s="35" t="str">
        <f t="shared" si="1"/>
        <v>(Dromus dromas)</v>
      </c>
      <c r="C15" s="38" t="s">
        <v>20</v>
      </c>
      <c r="D15" s="36" t="str">
        <f t="shared" si="0"/>
        <v>Dromedary pearlymussel
(Dromus dromas)</v>
      </c>
      <c r="E15" s="34" t="s">
        <v>8</v>
      </c>
      <c r="F15" s="36" t="s">
        <v>107</v>
      </c>
      <c r="G15" s="40" t="s">
        <v>295</v>
      </c>
    </row>
    <row r="16" spans="1:8" ht="81.599999999999994" x14ac:dyDescent="0.2">
      <c r="A16" s="34" t="s">
        <v>21</v>
      </c>
      <c r="B16" s="35" t="str">
        <f t="shared" si="1"/>
        <v>(Etheostoma percnurum)</v>
      </c>
      <c r="C16" s="35" t="s">
        <v>22</v>
      </c>
      <c r="D16" s="36" t="str">
        <f t="shared" si="0"/>
        <v>Duskytail darter
(Etheostoma percnurum)</v>
      </c>
      <c r="E16" s="34" t="s">
        <v>8</v>
      </c>
      <c r="F16" s="36" t="s">
        <v>361</v>
      </c>
      <c r="G16" s="36" t="s">
        <v>233</v>
      </c>
    </row>
    <row r="17" spans="1:8" ht="30.6" x14ac:dyDescent="0.2">
      <c r="A17" s="34" t="s">
        <v>234</v>
      </c>
      <c r="B17" s="35" t="str">
        <f t="shared" si="1"/>
        <v>(Alasmidonta heterodon)</v>
      </c>
      <c r="C17" s="38" t="s">
        <v>23</v>
      </c>
      <c r="D17" s="36" t="str">
        <f t="shared" si="0"/>
        <v>Dwarf wedge mussel
(Alasmidonta heterodon)</v>
      </c>
      <c r="E17" s="34" t="s">
        <v>8</v>
      </c>
      <c r="F17" s="36" t="s">
        <v>236</v>
      </c>
      <c r="G17" s="36" t="s">
        <v>235</v>
      </c>
    </row>
    <row r="18" spans="1:8" ht="163.19999999999999" x14ac:dyDescent="0.2">
      <c r="A18" s="34" t="s">
        <v>193</v>
      </c>
      <c r="B18" s="35" t="str">
        <f t="shared" si="1"/>
        <v>(Felis concolor couguar)</v>
      </c>
      <c r="C18" s="38" t="s">
        <v>194</v>
      </c>
      <c r="D18" s="36" t="str">
        <f t="shared" si="0"/>
        <v>Eastern cougar
(Felis concolor couguar)</v>
      </c>
      <c r="E18" s="36" t="s">
        <v>352</v>
      </c>
      <c r="F18" s="36" t="s">
        <v>362</v>
      </c>
      <c r="G18" s="39" t="s">
        <v>355</v>
      </c>
    </row>
    <row r="19" spans="1:8" ht="102" x14ac:dyDescent="0.2">
      <c r="A19" s="34" t="s">
        <v>24</v>
      </c>
      <c r="B19" s="35" t="str">
        <f t="shared" si="1"/>
        <v>(Platanthera leucophaea)</v>
      </c>
      <c r="C19" s="38" t="s">
        <v>25</v>
      </c>
      <c r="D19" s="36" t="str">
        <f t="shared" si="0"/>
        <v>Eastern prairie fringed orchid
(Platanthera leucophaea)</v>
      </c>
      <c r="E19" s="34" t="s">
        <v>26</v>
      </c>
      <c r="F19" s="40" t="s">
        <v>363</v>
      </c>
      <c r="G19" s="36" t="s">
        <v>237</v>
      </c>
    </row>
    <row r="20" spans="1:8" ht="30.6" x14ac:dyDescent="0.2">
      <c r="A20" s="34" t="s">
        <v>27</v>
      </c>
      <c r="B20" s="35" t="str">
        <f t="shared" si="1"/>
        <v>(Cyprogenia stegaria)</v>
      </c>
      <c r="C20" s="38" t="s">
        <v>28</v>
      </c>
      <c r="D20" s="36" t="str">
        <f t="shared" si="0"/>
        <v>Fanshell
(Cyprogenia stegaria)</v>
      </c>
      <c r="E20" s="34" t="s">
        <v>8</v>
      </c>
      <c r="F20" s="36" t="s">
        <v>108</v>
      </c>
      <c r="G20" s="40" t="s">
        <v>296</v>
      </c>
    </row>
    <row r="21" spans="1:8" ht="30.6" x14ac:dyDescent="0.2">
      <c r="A21" s="34" t="s">
        <v>170</v>
      </c>
      <c r="B21" s="35" t="str">
        <f t="shared" si="1"/>
        <v>(Fusconaia cuneolus)</v>
      </c>
      <c r="C21" s="38" t="s">
        <v>29</v>
      </c>
      <c r="D21" s="36" t="str">
        <f t="shared" si="0"/>
        <v>Fine-rayed pigtoe
(Fusconaia cuneolus)</v>
      </c>
      <c r="E21" s="34" t="s">
        <v>8</v>
      </c>
      <c r="F21" s="36" t="s">
        <v>109</v>
      </c>
      <c r="G21" s="40" t="s">
        <v>297</v>
      </c>
    </row>
    <row r="22" spans="1:8" ht="71.400000000000006" x14ac:dyDescent="0.2">
      <c r="A22" s="34" t="s">
        <v>202</v>
      </c>
      <c r="B22" s="35" t="str">
        <f t="shared" si="1"/>
        <v>(Ptychobranchus subtentum)</v>
      </c>
      <c r="C22" s="38" t="s">
        <v>203</v>
      </c>
      <c r="D22" s="36" t="str">
        <f t="shared" si="0"/>
        <v>Fluted kidneyshell
(Ptychobranchus subtentum)</v>
      </c>
      <c r="E22" s="36" t="s">
        <v>204</v>
      </c>
      <c r="F22" s="36" t="s">
        <v>364</v>
      </c>
      <c r="G22" s="40" t="s">
        <v>356</v>
      </c>
    </row>
    <row r="23" spans="1:8" ht="51" x14ac:dyDescent="0.2">
      <c r="A23" s="34" t="s">
        <v>219</v>
      </c>
      <c r="B23" s="35" t="str">
        <f t="shared" si="1"/>
        <v>(Epioblasma torulosa gubernaculum)</v>
      </c>
      <c r="C23" s="38" t="s">
        <v>7</v>
      </c>
      <c r="D23" s="36" t="str">
        <f>A23&amp;CHAR(10)&amp;B23</f>
        <v>Green blossom pearlymussel
(Epioblasma torulosa gubernaculum)</v>
      </c>
      <c r="E23" s="36" t="s">
        <v>352</v>
      </c>
      <c r="F23" s="36" t="s">
        <v>365</v>
      </c>
      <c r="G23" s="40" t="s">
        <v>298</v>
      </c>
    </row>
    <row r="24" spans="1:8" ht="91.8" x14ac:dyDescent="0.2">
      <c r="A24" s="34" t="s">
        <v>30</v>
      </c>
      <c r="B24" s="35" t="str">
        <f t="shared" si="1"/>
        <v>(Chelonia mydas)</v>
      </c>
      <c r="C24" s="38" t="s">
        <v>31</v>
      </c>
      <c r="D24" s="36" t="str">
        <f t="shared" si="0"/>
        <v>Green sea turtle
(Chelonia mydas)</v>
      </c>
      <c r="E24" s="34" t="s">
        <v>26</v>
      </c>
      <c r="F24" s="36" t="s">
        <v>300</v>
      </c>
      <c r="G24" s="40" t="s">
        <v>301</v>
      </c>
      <c r="H24" s="40" t="s">
        <v>374</v>
      </c>
    </row>
    <row r="25" spans="1:8" ht="51" x14ac:dyDescent="0.2">
      <c r="A25" s="34" t="s">
        <v>373</v>
      </c>
      <c r="B25" s="35" t="str">
        <f t="shared" si="1"/>
        <v>(Myotis grisescens)</v>
      </c>
      <c r="C25" s="38" t="s">
        <v>32</v>
      </c>
      <c r="D25" s="36" t="str">
        <f t="shared" si="0"/>
        <v>Gray bat
(Myotis grisescens)</v>
      </c>
      <c r="E25" s="34" t="s">
        <v>8</v>
      </c>
      <c r="F25" s="40" t="s">
        <v>375</v>
      </c>
      <c r="G25" s="36" t="s">
        <v>376</v>
      </c>
      <c r="H25" s="40" t="s">
        <v>377</v>
      </c>
    </row>
    <row r="26" spans="1:8" ht="132.6" x14ac:dyDescent="0.2">
      <c r="A26" s="34" t="s">
        <v>161</v>
      </c>
      <c r="B26" s="35" t="str">
        <f t="shared" si="1"/>
        <v>(Ptilimnium nodosum)</v>
      </c>
      <c r="C26" s="38" t="s">
        <v>220</v>
      </c>
      <c r="D26" s="36" t="str">
        <f t="shared" si="0"/>
        <v>Harperella
(Ptilimnium nodosum)</v>
      </c>
      <c r="E26" s="34" t="s">
        <v>8</v>
      </c>
      <c r="F26" s="40" t="s">
        <v>378</v>
      </c>
      <c r="G26" s="40" t="s">
        <v>299</v>
      </c>
    </row>
    <row r="27" spans="1:8" ht="91.8" x14ac:dyDescent="0.2">
      <c r="A27" s="34" t="s">
        <v>33</v>
      </c>
      <c r="B27" s="35" t="str">
        <f t="shared" si="1"/>
        <v>(Eretmochelys imbricata)</v>
      </c>
      <c r="C27" s="38" t="s">
        <v>34</v>
      </c>
      <c r="D27" s="36" t="str">
        <f t="shared" si="0"/>
        <v>Hawksbill sea turtle
(Eretmochelys imbricata)</v>
      </c>
      <c r="E27" s="34" t="s">
        <v>8</v>
      </c>
      <c r="F27" s="36" t="s">
        <v>302</v>
      </c>
      <c r="G27" s="40" t="s">
        <v>303</v>
      </c>
      <c r="H27" s="40" t="s">
        <v>374</v>
      </c>
    </row>
    <row r="28" spans="1:8" ht="177" customHeight="1" x14ac:dyDescent="0.2">
      <c r="A28" s="34" t="s">
        <v>35</v>
      </c>
      <c r="B28" s="35" t="str">
        <f t="shared" si="1"/>
        <v>(Myotis sodalis)</v>
      </c>
      <c r="C28" s="38" t="s">
        <v>36</v>
      </c>
      <c r="D28" s="36" t="str">
        <f t="shared" si="0"/>
        <v>Indiana bat
(Myotis sodalis)</v>
      </c>
      <c r="E28" s="34" t="s">
        <v>8</v>
      </c>
      <c r="F28" s="40" t="s">
        <v>381</v>
      </c>
      <c r="G28" s="36" t="s">
        <v>380</v>
      </c>
      <c r="H28" s="40" t="s">
        <v>377</v>
      </c>
    </row>
    <row r="29" spans="1:8" ht="61.2" x14ac:dyDescent="0.2">
      <c r="A29" s="34" t="s">
        <v>37</v>
      </c>
      <c r="B29" s="35" t="str">
        <f t="shared" si="1"/>
        <v>(Pleurobema collina)</v>
      </c>
      <c r="C29" s="38" t="s">
        <v>38</v>
      </c>
      <c r="D29" s="36" t="str">
        <f t="shared" si="0"/>
        <v>James Spinymussel
(Pleurobema collina)</v>
      </c>
      <c r="E29" s="34" t="s">
        <v>8</v>
      </c>
      <c r="F29" s="40" t="s">
        <v>238</v>
      </c>
      <c r="G29" s="36" t="s">
        <v>239</v>
      </c>
    </row>
    <row r="30" spans="1:8" ht="89.25" customHeight="1" x14ac:dyDescent="0.2">
      <c r="A30" s="34" t="s">
        <v>39</v>
      </c>
      <c r="B30" s="35" t="str">
        <f t="shared" si="1"/>
        <v>(Lepidochelys kempii)</v>
      </c>
      <c r="C30" s="38" t="s">
        <v>40</v>
      </c>
      <c r="D30" s="36" t="str">
        <f t="shared" si="0"/>
        <v>Kemp's ridley sea turtle
(Lepidochelys kempii)</v>
      </c>
      <c r="E30" s="34" t="s">
        <v>8</v>
      </c>
      <c r="F30" s="36" t="s">
        <v>304</v>
      </c>
      <c r="G30" s="40" t="s">
        <v>305</v>
      </c>
      <c r="H30" s="40" t="s">
        <v>374</v>
      </c>
    </row>
    <row r="31" spans="1:8" ht="91.8" x14ac:dyDescent="0.2">
      <c r="A31" s="34" t="s">
        <v>41</v>
      </c>
      <c r="B31" s="35" t="str">
        <f t="shared" si="1"/>
        <v>(Dermochelys coriacea)</v>
      </c>
      <c r="C31" s="38" t="s">
        <v>42</v>
      </c>
      <c r="D31" s="36" t="str">
        <f t="shared" si="0"/>
        <v>Leatherback sea turtle
(Dermochelys coriacea)</v>
      </c>
      <c r="E31" s="34" t="s">
        <v>8</v>
      </c>
      <c r="F31" s="36" t="s">
        <v>306</v>
      </c>
      <c r="G31" s="40" t="s">
        <v>307</v>
      </c>
      <c r="H31" s="40" t="s">
        <v>374</v>
      </c>
    </row>
    <row r="32" spans="1:8" ht="61.2" x14ac:dyDescent="0.2">
      <c r="A32" s="34" t="s">
        <v>43</v>
      </c>
      <c r="B32" s="35" t="str">
        <f t="shared" si="1"/>
        <v>(Lirceus usdagalun)</v>
      </c>
      <c r="C32" s="38" t="s">
        <v>44</v>
      </c>
      <c r="D32" s="36" t="str">
        <f t="shared" si="0"/>
        <v>Lee County cave isopod
(Lirceus usdagalun)</v>
      </c>
      <c r="E32" s="34" t="s">
        <v>8</v>
      </c>
      <c r="F32" s="40" t="s">
        <v>241</v>
      </c>
      <c r="G32" s="36" t="s">
        <v>242</v>
      </c>
    </row>
    <row r="33" spans="1:8" ht="81.599999999999994" x14ac:dyDescent="0.2">
      <c r="A33" s="34" t="s">
        <v>171</v>
      </c>
      <c r="B33" s="35" t="str">
        <f t="shared" si="1"/>
        <v>(Pegias fabula)</v>
      </c>
      <c r="C33" s="38" t="s">
        <v>45</v>
      </c>
      <c r="D33" s="36" t="str">
        <f t="shared" si="0"/>
        <v>Little-wing pearlymussel
(Pegias fabula)</v>
      </c>
      <c r="E33" s="34" t="s">
        <v>8</v>
      </c>
      <c r="F33" s="40" t="s">
        <v>379</v>
      </c>
      <c r="G33" s="40" t="s">
        <v>308</v>
      </c>
    </row>
    <row r="34" spans="1:8" ht="132.6" x14ac:dyDescent="0.2">
      <c r="A34" s="55" t="s">
        <v>46</v>
      </c>
      <c r="B34" s="56" t="str">
        <f t="shared" si="1"/>
        <v>(Caretta caretta)</v>
      </c>
      <c r="C34" s="57" t="s">
        <v>47</v>
      </c>
      <c r="D34" s="58" t="str">
        <f t="shared" ref="D34:D55" si="2">A34&amp;CHAR(10)&amp;B34</f>
        <v>Loggerhead sea turtle
(Caretta caretta)</v>
      </c>
      <c r="E34" s="55" t="s">
        <v>26</v>
      </c>
      <c r="F34" s="40" t="s">
        <v>366</v>
      </c>
      <c r="G34" s="36" t="s">
        <v>243</v>
      </c>
      <c r="H34" s="40" t="s">
        <v>374</v>
      </c>
    </row>
    <row r="35" spans="1:8" ht="81.599999999999994" x14ac:dyDescent="0.2">
      <c r="A35" s="34" t="s">
        <v>48</v>
      </c>
      <c r="B35" s="35" t="str">
        <f t="shared" si="1"/>
        <v>(Antrolana lira)</v>
      </c>
      <c r="C35" s="38" t="s">
        <v>172</v>
      </c>
      <c r="D35" s="36" t="str">
        <f t="shared" si="2"/>
        <v>Madison cave isopod
(Antrolana lira)</v>
      </c>
      <c r="E35" s="34" t="s">
        <v>26</v>
      </c>
      <c r="F35" s="41" t="s">
        <v>110</v>
      </c>
      <c r="G35" s="36" t="s">
        <v>244</v>
      </c>
    </row>
    <row r="36" spans="1:8" ht="81.599999999999994" x14ac:dyDescent="0.2">
      <c r="A36" s="34" t="s">
        <v>49</v>
      </c>
      <c r="B36" s="35" t="str">
        <f t="shared" si="1"/>
        <v>(Rhus michauxii)</v>
      </c>
      <c r="C36" s="38" t="s">
        <v>50</v>
      </c>
      <c r="D36" s="36" t="str">
        <f t="shared" si="2"/>
        <v>Michaux's sumac
(Rhus michauxii)</v>
      </c>
      <c r="E36" s="34" t="s">
        <v>8</v>
      </c>
      <c r="F36" s="40" t="s">
        <v>246</v>
      </c>
      <c r="G36" s="36" t="s">
        <v>245</v>
      </c>
    </row>
    <row r="37" spans="1:8" ht="91.8" x14ac:dyDescent="0.2">
      <c r="A37" s="34" t="s">
        <v>189</v>
      </c>
      <c r="B37" s="35" t="str">
        <f t="shared" si="1"/>
        <v>(Neonympha mitchelli mitchelli)</v>
      </c>
      <c r="C37" s="38" t="s">
        <v>190</v>
      </c>
      <c r="D37" s="36" t="str">
        <f t="shared" si="2"/>
        <v>Mitchell’s satyr
(Neonympha mitchelli mitchelli)</v>
      </c>
      <c r="E37" s="34" t="s">
        <v>8</v>
      </c>
      <c r="F37" s="41" t="s">
        <v>310</v>
      </c>
      <c r="G37" s="40" t="s">
        <v>311</v>
      </c>
    </row>
    <row r="38" spans="1:8" ht="71.400000000000006" x14ac:dyDescent="0.2">
      <c r="A38" s="34" t="s">
        <v>51</v>
      </c>
      <c r="B38" s="35" t="str">
        <f t="shared" si="1"/>
        <v>(Cicindela dorsalis dorsalis)</v>
      </c>
      <c r="C38" s="38" t="s">
        <v>52</v>
      </c>
      <c r="D38" s="36" t="str">
        <f t="shared" si="2"/>
        <v>Northeastern beach tiger beetle
(Cicindela dorsalis dorsalis)</v>
      </c>
      <c r="E38" s="34" t="s">
        <v>26</v>
      </c>
      <c r="F38" s="40" t="s">
        <v>263</v>
      </c>
      <c r="G38" s="36" t="s">
        <v>264</v>
      </c>
    </row>
    <row r="39" spans="1:8" ht="71.400000000000006" x14ac:dyDescent="0.2">
      <c r="A39" s="34" t="s">
        <v>53</v>
      </c>
      <c r="B39" s="35" t="str">
        <f t="shared" si="1"/>
        <v>(Scirpus ancistrochaetus)</v>
      </c>
      <c r="C39" s="38" t="s">
        <v>54</v>
      </c>
      <c r="D39" s="36" t="str">
        <f t="shared" si="2"/>
        <v>Northeastern bulrush
(Scirpus ancistrochaetus)</v>
      </c>
      <c r="E39" s="34" t="s">
        <v>8</v>
      </c>
      <c r="F39" s="40" t="s">
        <v>226</v>
      </c>
      <c r="G39" s="36" t="s">
        <v>230</v>
      </c>
    </row>
    <row r="40" spans="1:8" ht="122.4" x14ac:dyDescent="0.2">
      <c r="A40" s="34" t="s">
        <v>197</v>
      </c>
      <c r="B40" s="35" t="str">
        <f t="shared" si="1"/>
        <v>(Myotis septentrionalis)</v>
      </c>
      <c r="C40" s="38" t="s">
        <v>198</v>
      </c>
      <c r="D40" s="36" t="str">
        <f t="shared" si="2"/>
        <v>Northern long-eared bat
(Myotis septentrionalis)</v>
      </c>
      <c r="E40" s="34" t="s">
        <v>199</v>
      </c>
      <c r="F40" s="40" t="s">
        <v>312</v>
      </c>
      <c r="G40" s="40" t="s">
        <v>309</v>
      </c>
      <c r="H40" s="40" t="s">
        <v>377</v>
      </c>
    </row>
    <row r="41" spans="1:8" ht="61.2" x14ac:dyDescent="0.2">
      <c r="A41" s="34" t="s">
        <v>55</v>
      </c>
      <c r="B41" s="35" t="str">
        <f t="shared" si="1"/>
        <v>(Epioblasma capsaeformis)</v>
      </c>
      <c r="C41" s="38" t="s">
        <v>56</v>
      </c>
      <c r="D41" s="36" t="str">
        <f t="shared" si="2"/>
        <v>Oyster mussel
(Epioblasma capsaeformis)</v>
      </c>
      <c r="E41" s="36" t="s">
        <v>223</v>
      </c>
      <c r="F41" s="40" t="s">
        <v>313</v>
      </c>
      <c r="G41" s="40" t="s">
        <v>314</v>
      </c>
    </row>
    <row r="42" spans="1:8" ht="51" x14ac:dyDescent="0.2">
      <c r="A42" s="34" t="s">
        <v>57</v>
      </c>
      <c r="B42" s="35" t="str">
        <f t="shared" si="1"/>
        <v>(Iliamna corei)</v>
      </c>
      <c r="C42" s="38" t="s">
        <v>58</v>
      </c>
      <c r="D42" s="36" t="str">
        <f t="shared" si="2"/>
        <v>Peter's Mountain mallow
(Iliamna corei)</v>
      </c>
      <c r="E42" s="34" t="s">
        <v>8</v>
      </c>
      <c r="F42" s="40" t="s">
        <v>248</v>
      </c>
      <c r="G42" s="36" t="s">
        <v>247</v>
      </c>
    </row>
    <row r="43" spans="1:8" ht="71.400000000000006" x14ac:dyDescent="0.2">
      <c r="A43" s="34" t="s">
        <v>173</v>
      </c>
      <c r="B43" s="35" t="str">
        <f t="shared" si="1"/>
        <v>(Lampsilis abrupta)</v>
      </c>
      <c r="C43" s="38" t="s">
        <v>59</v>
      </c>
      <c r="D43" s="36" t="str">
        <f t="shared" si="2"/>
        <v>Pink mucket pearlymussel
(Lampsilis abrupta)</v>
      </c>
      <c r="E43" s="36" t="s">
        <v>352</v>
      </c>
      <c r="F43" s="40" t="s">
        <v>315</v>
      </c>
      <c r="G43" s="40" t="s">
        <v>316</v>
      </c>
    </row>
    <row r="44" spans="1:8" ht="51" x14ac:dyDescent="0.2">
      <c r="A44" s="34" t="s">
        <v>60</v>
      </c>
      <c r="B44" s="35" t="str">
        <f t="shared" si="1"/>
        <v>(Charadrius melodus)</v>
      </c>
      <c r="C44" s="38" t="s">
        <v>61</v>
      </c>
      <c r="D44" s="36" t="str">
        <f t="shared" si="2"/>
        <v>Piping plover
(Charadrius melodus)</v>
      </c>
      <c r="E44" s="34" t="s">
        <v>26</v>
      </c>
      <c r="F44" s="40" t="s">
        <v>249</v>
      </c>
      <c r="G44" s="36" t="s">
        <v>250</v>
      </c>
    </row>
    <row r="45" spans="1:8" ht="51" x14ac:dyDescent="0.2">
      <c r="A45" s="34" t="s">
        <v>62</v>
      </c>
      <c r="B45" s="35" t="str">
        <f t="shared" si="1"/>
        <v>(Villosa perpurpurea)</v>
      </c>
      <c r="C45" s="38" t="s">
        <v>63</v>
      </c>
      <c r="D45" s="36" t="str">
        <f t="shared" si="2"/>
        <v>Purple bean
(Villosa perpurpurea)</v>
      </c>
      <c r="E45" s="36" t="s">
        <v>223</v>
      </c>
      <c r="F45" s="41" t="s">
        <v>111</v>
      </c>
      <c r="G45" s="40" t="s">
        <v>317</v>
      </c>
    </row>
    <row r="46" spans="1:8" ht="51" x14ac:dyDescent="0.2">
      <c r="A46" s="34" t="s">
        <v>163</v>
      </c>
      <c r="B46" s="35" t="s">
        <v>164</v>
      </c>
      <c r="C46" s="38" t="s">
        <v>318</v>
      </c>
      <c r="D46" s="36" t="str">
        <f>A46&amp;CHAR(10)&amp;B46</f>
        <v>Rayed Bean
(Villosa fabalis)</v>
      </c>
      <c r="E46" s="36" t="s">
        <v>352</v>
      </c>
      <c r="F46" s="41" t="s">
        <v>357</v>
      </c>
      <c r="G46" s="40" t="s">
        <v>358</v>
      </c>
    </row>
    <row r="47" spans="1:8" ht="142.80000000000001" x14ac:dyDescent="0.2">
      <c r="A47" s="34" t="s">
        <v>64</v>
      </c>
      <c r="B47" s="35" t="str">
        <f t="shared" ref="B47:B54" si="3">"("&amp;C47&amp;")"</f>
        <v>(Picoides borealis)</v>
      </c>
      <c r="C47" s="38" t="s">
        <v>65</v>
      </c>
      <c r="D47" s="36" t="str">
        <f t="shared" si="2"/>
        <v>Red-cockaded woodpecker
(Picoides borealis)</v>
      </c>
      <c r="E47" s="34" t="s">
        <v>8</v>
      </c>
      <c r="F47" s="40" t="s">
        <v>367</v>
      </c>
      <c r="G47" s="36" t="s">
        <v>253</v>
      </c>
    </row>
    <row r="48" spans="1:8" ht="183.6" x14ac:dyDescent="0.2">
      <c r="A48" s="34" t="s">
        <v>182</v>
      </c>
      <c r="B48" s="35" t="str">
        <f t="shared" si="3"/>
        <v>(Calidris canutus rufa)</v>
      </c>
      <c r="C48" s="38" t="s">
        <v>183</v>
      </c>
      <c r="D48" s="36" t="str">
        <f t="shared" si="2"/>
        <v>Red Knot
(Calidris canutus rufa)</v>
      </c>
      <c r="E48" s="36" t="s">
        <v>221</v>
      </c>
      <c r="F48" s="36" t="s">
        <v>319</v>
      </c>
      <c r="G48" s="40" t="s">
        <v>320</v>
      </c>
    </row>
    <row r="49" spans="1:7" ht="71.400000000000006" x14ac:dyDescent="0.2">
      <c r="A49" s="34" t="s">
        <v>212</v>
      </c>
      <c r="B49" s="35" t="str">
        <f t="shared" si="3"/>
        <v>(Hedyotis purpurea var. montana)</v>
      </c>
      <c r="C49" s="38" t="s">
        <v>213</v>
      </c>
      <c r="D49" s="36" t="str">
        <f t="shared" si="2"/>
        <v>Roan Mountain bluet
(Hedyotis purpurea var. montana)</v>
      </c>
      <c r="E49" s="34" t="s">
        <v>8</v>
      </c>
      <c r="F49" s="36" t="s">
        <v>351</v>
      </c>
      <c r="G49" s="40" t="s">
        <v>350</v>
      </c>
    </row>
    <row r="50" spans="1:7" ht="91.8" x14ac:dyDescent="0.2">
      <c r="A50" s="34" t="s">
        <v>66</v>
      </c>
      <c r="B50" s="35" t="str">
        <f t="shared" si="3"/>
        <v>(Percina rex)</v>
      </c>
      <c r="C50" s="38" t="s">
        <v>67</v>
      </c>
      <c r="D50" s="36" t="str">
        <f t="shared" si="2"/>
        <v>Roanoke Logperch
(Percina rex)</v>
      </c>
      <c r="E50" s="34" t="s">
        <v>8</v>
      </c>
      <c r="F50" s="40" t="s">
        <v>254</v>
      </c>
      <c r="G50" s="36" t="s">
        <v>255</v>
      </c>
    </row>
    <row r="51" spans="1:7" ht="51" x14ac:dyDescent="0.2">
      <c r="A51" s="34" t="s">
        <v>210</v>
      </c>
      <c r="B51" s="35" t="str">
        <f>"("&amp;C51&amp;")"</f>
        <v>(Gymnoderma lineare)</v>
      </c>
      <c r="C51" s="38" t="s">
        <v>211</v>
      </c>
      <c r="D51" s="36" t="str">
        <f>A51&amp;CHAR(10)&amp;B51</f>
        <v>Rock gnome lichen
(Gymnoderma lineare)</v>
      </c>
      <c r="E51" s="34" t="s">
        <v>8</v>
      </c>
      <c r="F51" s="41" t="s">
        <v>325</v>
      </c>
      <c r="G51" s="40" t="s">
        <v>326</v>
      </c>
    </row>
    <row r="52" spans="1:7" ht="81.599999999999994" x14ac:dyDescent="0.2">
      <c r="A52" s="34" t="s">
        <v>68</v>
      </c>
      <c r="B52" s="35" t="str">
        <f t="shared" si="3"/>
        <v>(Sterna dougallii dougallii)</v>
      </c>
      <c r="C52" s="38" t="s">
        <v>69</v>
      </c>
      <c r="D52" s="36" t="str">
        <f t="shared" si="2"/>
        <v>Roseate tern
(Sterna dougallii dougallii)</v>
      </c>
      <c r="E52" s="34" t="s">
        <v>8</v>
      </c>
      <c r="F52" s="39" t="s">
        <v>321</v>
      </c>
      <c r="G52" s="40" t="s">
        <v>322</v>
      </c>
    </row>
    <row r="53" spans="1:7" ht="30.6" x14ac:dyDescent="0.2">
      <c r="A53" s="34" t="s">
        <v>70</v>
      </c>
      <c r="B53" s="35" t="str">
        <f t="shared" si="3"/>
        <v>(Pleurobema plenum)</v>
      </c>
      <c r="C53" s="38" t="s">
        <v>71</v>
      </c>
      <c r="D53" s="36" t="str">
        <f t="shared" si="2"/>
        <v>Rough pigtoe
(Pleurobema plenum)</v>
      </c>
      <c r="E53" s="34" t="s">
        <v>8</v>
      </c>
      <c r="F53" s="41" t="s">
        <v>323</v>
      </c>
      <c r="G53" s="40" t="s">
        <v>324</v>
      </c>
    </row>
    <row r="54" spans="1:7" ht="103.5" customHeight="1" x14ac:dyDescent="0.2">
      <c r="A54" s="34" t="s">
        <v>72</v>
      </c>
      <c r="B54" s="35" t="str">
        <f t="shared" si="3"/>
        <v>(Quadrula cylindrica strigillata)</v>
      </c>
      <c r="C54" s="38" t="s">
        <v>73</v>
      </c>
      <c r="D54" s="36" t="str">
        <f t="shared" si="2"/>
        <v>Rough rabbitsfoot
(Quadrula cylindrica strigillata)</v>
      </c>
      <c r="E54" s="36" t="s">
        <v>223</v>
      </c>
      <c r="F54" s="40" t="s">
        <v>112</v>
      </c>
      <c r="G54" s="40" t="s">
        <v>327</v>
      </c>
    </row>
    <row r="55" spans="1:7" ht="91.8" x14ac:dyDescent="0.2">
      <c r="A55" s="36" t="s">
        <v>408</v>
      </c>
      <c r="B55" s="35" t="s">
        <v>409</v>
      </c>
      <c r="C55" s="35" t="s">
        <v>410</v>
      </c>
      <c r="D55" s="36" t="str">
        <f t="shared" si="2"/>
        <v>Rusty Patched Bumble Bee
(Bombus affinis)</v>
      </c>
      <c r="E55" s="36" t="s">
        <v>8</v>
      </c>
      <c r="F55" s="40" t="s">
        <v>407</v>
      </c>
    </row>
    <row r="56" spans="1:7" ht="40.799999999999997" x14ac:dyDescent="0.2">
      <c r="A56" s="34" t="s">
        <v>214</v>
      </c>
      <c r="B56" s="35" t="str">
        <f t="shared" ref="B56:B81" si="4">"("&amp;C56&amp;")"</f>
        <v>(Helianthus schweinitzii)</v>
      </c>
      <c r="C56" s="38" t="s">
        <v>215</v>
      </c>
      <c r="D56" s="36" t="str">
        <f>A56&amp;CHAR(10)&amp;B56</f>
        <v>Schweinitz’s sunflower
(Helianthus schweinitzii)</v>
      </c>
      <c r="E56" s="34" t="s">
        <v>8</v>
      </c>
      <c r="F56" s="40" t="s">
        <v>328</v>
      </c>
      <c r="G56" s="40" t="s">
        <v>329</v>
      </c>
    </row>
    <row r="57" spans="1:7" ht="91.8" x14ac:dyDescent="0.2">
      <c r="A57" s="34" t="s">
        <v>74</v>
      </c>
      <c r="B57" s="35" t="str">
        <f t="shared" si="4"/>
        <v>(Amaranthus pumilus)</v>
      </c>
      <c r="C57" s="38" t="s">
        <v>75</v>
      </c>
      <c r="D57" s="36" t="str">
        <f>A57&amp;CHAR(10)&amp;B57</f>
        <v>Seabeach amaranth
(Amaranthus pumilus)</v>
      </c>
      <c r="E57" s="34" t="s">
        <v>26</v>
      </c>
      <c r="F57" s="41" t="s">
        <v>330</v>
      </c>
      <c r="G57" s="40" t="s">
        <v>331</v>
      </c>
    </row>
    <row r="58" spans="1:7" ht="112.2" x14ac:dyDescent="0.2">
      <c r="A58" s="34" t="s">
        <v>160</v>
      </c>
      <c r="B58" s="35" t="str">
        <f t="shared" si="4"/>
        <v>(Aeschynomene virginica)</v>
      </c>
      <c r="C58" s="42" t="s">
        <v>179</v>
      </c>
      <c r="D58" s="36" t="str">
        <f>A58&amp;CHAR(10)&amp;B58</f>
        <v>Sensitive joint-vetch
(Aeschynomene virginica)</v>
      </c>
      <c r="E58" s="34" t="s">
        <v>26</v>
      </c>
      <c r="F58" s="40" t="s">
        <v>368</v>
      </c>
      <c r="G58" s="36" t="s">
        <v>240</v>
      </c>
    </row>
    <row r="59" spans="1:7" ht="91.8" x14ac:dyDescent="0.2">
      <c r="A59" s="34" t="s">
        <v>76</v>
      </c>
      <c r="B59" s="35" t="str">
        <f t="shared" si="4"/>
        <v>(Arabis serotina)</v>
      </c>
      <c r="C59" s="38" t="s">
        <v>77</v>
      </c>
      <c r="D59" s="36" t="str">
        <f t="shared" ref="D59:D81" si="5">A59&amp;CHAR(10)&amp;B59</f>
        <v>Shale barren rock cress
(Arabis serotina)</v>
      </c>
      <c r="E59" s="34" t="s">
        <v>8</v>
      </c>
      <c r="F59" s="41" t="s">
        <v>257</v>
      </c>
      <c r="G59" s="36" t="s">
        <v>256</v>
      </c>
    </row>
    <row r="60" spans="1:7" ht="40.799999999999997" x14ac:dyDescent="0.2">
      <c r="A60" s="34" t="s">
        <v>200</v>
      </c>
      <c r="B60" s="35" t="str">
        <f t="shared" si="4"/>
        <v>(Plethobasus cyphyus)</v>
      </c>
      <c r="C60" s="38" t="s">
        <v>201</v>
      </c>
      <c r="D60" s="36" t="str">
        <f t="shared" si="5"/>
        <v>Sheepnose
(Plethobasus cyphyus)</v>
      </c>
      <c r="E60" s="34" t="s">
        <v>8</v>
      </c>
      <c r="F60" s="41" t="s">
        <v>348</v>
      </c>
      <c r="G60" s="40" t="s">
        <v>349</v>
      </c>
    </row>
    <row r="61" spans="1:7" ht="81.599999999999994" x14ac:dyDescent="0.2">
      <c r="A61" s="34" t="s">
        <v>78</v>
      </c>
      <c r="B61" s="35" t="str">
        <f t="shared" si="4"/>
        <v>(Plethodon shenandoah)</v>
      </c>
      <c r="C61" s="38" t="s">
        <v>79</v>
      </c>
      <c r="D61" s="36" t="str">
        <f t="shared" si="5"/>
        <v>Shenandoah salamander
(Plethodon shenandoah)</v>
      </c>
      <c r="E61" s="34" t="s">
        <v>8</v>
      </c>
      <c r="F61" s="40" t="s">
        <v>369</v>
      </c>
      <c r="G61" s="36" t="s">
        <v>258</v>
      </c>
    </row>
    <row r="62" spans="1:7" ht="40.799999999999997" x14ac:dyDescent="0.2">
      <c r="A62" s="34" t="s">
        <v>162</v>
      </c>
      <c r="B62" s="35" t="str">
        <f t="shared" si="4"/>
        <v>(Fusconaia cor)</v>
      </c>
      <c r="C62" s="38" t="s">
        <v>80</v>
      </c>
      <c r="D62" s="36" t="str">
        <f t="shared" si="5"/>
        <v>Shiny pigtoe
(Fusconaia cor)</v>
      </c>
      <c r="E62" s="34" t="s">
        <v>8</v>
      </c>
      <c r="F62" s="40" t="s">
        <v>113</v>
      </c>
      <c r="G62" s="40" t="s">
        <v>332</v>
      </c>
    </row>
    <row r="63" spans="1:7" ht="71.400000000000006" x14ac:dyDescent="0.2">
      <c r="A63" s="34" t="s">
        <v>81</v>
      </c>
      <c r="B63" s="35" t="str">
        <f t="shared" si="4"/>
        <v>(Acipenser brevirostrum)</v>
      </c>
      <c r="C63" s="38" t="s">
        <v>82</v>
      </c>
      <c r="D63" s="36" t="str">
        <f t="shared" si="5"/>
        <v>Shortnose sturgeon
(Acipenser brevirostrum)</v>
      </c>
      <c r="E63" s="34" t="s">
        <v>8</v>
      </c>
      <c r="F63" s="39" t="s">
        <v>333</v>
      </c>
      <c r="G63" s="40" t="s">
        <v>334</v>
      </c>
    </row>
    <row r="64" spans="1:7" ht="40.799999999999997" x14ac:dyDescent="0.2">
      <c r="A64" s="34" t="s">
        <v>180</v>
      </c>
      <c r="B64" s="35" t="str">
        <f t="shared" si="4"/>
        <v>(Lexingtonia dolabelloides)</v>
      </c>
      <c r="C64" s="38" t="s">
        <v>181</v>
      </c>
      <c r="D64" s="36" t="str">
        <f t="shared" si="5"/>
        <v>Slabside pearlymussel
(Lexingtonia dolabelloides)</v>
      </c>
      <c r="E64" s="36" t="s">
        <v>223</v>
      </c>
      <c r="F64" s="39" t="s">
        <v>335</v>
      </c>
      <c r="G64" s="40" t="s">
        <v>336</v>
      </c>
    </row>
    <row r="65" spans="1:8" ht="93.75" customHeight="1" x14ac:dyDescent="0.2">
      <c r="A65" s="34" t="s">
        <v>83</v>
      </c>
      <c r="B65" s="35" t="str">
        <f t="shared" si="4"/>
        <v>(Erimystax cahni)</v>
      </c>
      <c r="C65" s="38" t="s">
        <v>84</v>
      </c>
      <c r="D65" s="36" t="str">
        <f t="shared" si="5"/>
        <v>Slender chub
(Erimystax cahni)</v>
      </c>
      <c r="E65" s="36" t="s">
        <v>222</v>
      </c>
      <c r="F65" s="40" t="s">
        <v>370</v>
      </c>
      <c r="G65" s="36" t="s">
        <v>259</v>
      </c>
    </row>
    <row r="66" spans="1:8" ht="81.599999999999994" x14ac:dyDescent="0.2">
      <c r="A66" s="34" t="s">
        <v>85</v>
      </c>
      <c r="B66" s="35" t="str">
        <f t="shared" si="4"/>
        <v>(Isotria medeoloides)</v>
      </c>
      <c r="C66" s="38" t="s">
        <v>86</v>
      </c>
      <c r="D66" s="36" t="str">
        <f t="shared" si="5"/>
        <v>Small whorled pogonia
(Isotria medeoloides)</v>
      </c>
      <c r="E66" s="34" t="s">
        <v>26</v>
      </c>
      <c r="F66" s="40" t="s">
        <v>371</v>
      </c>
      <c r="G66" s="36" t="s">
        <v>251</v>
      </c>
    </row>
    <row r="67" spans="1:8" ht="71.400000000000006" x14ac:dyDescent="0.2">
      <c r="A67" s="34" t="s">
        <v>87</v>
      </c>
      <c r="B67" s="35" t="str">
        <f t="shared" si="4"/>
        <v>(Cardamine micranthera)</v>
      </c>
      <c r="C67" s="38" t="s">
        <v>88</v>
      </c>
      <c r="D67" s="36" t="str">
        <f t="shared" si="5"/>
        <v>Small-anthered bittercress
(Cardamine micranthera)</v>
      </c>
      <c r="E67" s="34" t="s">
        <v>8</v>
      </c>
      <c r="F67" s="36" t="s">
        <v>224</v>
      </c>
      <c r="G67" s="36" t="s">
        <v>252</v>
      </c>
    </row>
    <row r="68" spans="1:8" ht="51" x14ac:dyDescent="0.2">
      <c r="A68" s="34" t="s">
        <v>89</v>
      </c>
      <c r="B68" s="35" t="str">
        <f t="shared" si="4"/>
        <v>(Echinacea laevigata)</v>
      </c>
      <c r="C68" s="38" t="s">
        <v>90</v>
      </c>
      <c r="D68" s="36" t="str">
        <f t="shared" si="5"/>
        <v>Smooth coneflower
(Echinacea laevigata)</v>
      </c>
      <c r="E68" s="34" t="s">
        <v>8</v>
      </c>
      <c r="F68" s="41" t="s">
        <v>116</v>
      </c>
      <c r="G68" s="36" t="s">
        <v>231</v>
      </c>
    </row>
    <row r="69" spans="1:8" ht="51" x14ac:dyDescent="0.2">
      <c r="A69" s="34" t="s">
        <v>165</v>
      </c>
      <c r="B69" s="38" t="str">
        <f t="shared" si="4"/>
        <v>(Epioblasma triquetra)</v>
      </c>
      <c r="C69" s="38" t="s">
        <v>176</v>
      </c>
      <c r="D69" s="36" t="str">
        <f t="shared" si="5"/>
        <v>Snuffbox mussel
(Epioblasma triquetra)</v>
      </c>
      <c r="E69" s="34" t="s">
        <v>8</v>
      </c>
      <c r="F69" s="41" t="s">
        <v>337</v>
      </c>
      <c r="G69" s="40" t="s">
        <v>338</v>
      </c>
    </row>
    <row r="70" spans="1:8" ht="30.6" x14ac:dyDescent="0.2">
      <c r="A70" s="34" t="s">
        <v>174</v>
      </c>
      <c r="B70" s="35" t="str">
        <f t="shared" si="4"/>
        <v>(Cumberlandia monodonta)</v>
      </c>
      <c r="C70" s="38" t="s">
        <v>175</v>
      </c>
      <c r="D70" s="36" t="str">
        <f t="shared" si="5"/>
        <v>Spectaclecase mussel
(Cumberlandia monodonta)</v>
      </c>
      <c r="E70" s="34" t="s">
        <v>8</v>
      </c>
      <c r="F70" s="41" t="s">
        <v>339</v>
      </c>
      <c r="G70" s="40" t="s">
        <v>340</v>
      </c>
    </row>
    <row r="71" spans="1:8" ht="91.8" x14ac:dyDescent="0.2">
      <c r="A71" s="34" t="s">
        <v>91</v>
      </c>
      <c r="B71" s="35" t="str">
        <f t="shared" si="4"/>
        <v>(Erimonax monachus)</v>
      </c>
      <c r="C71" s="38" t="s">
        <v>92</v>
      </c>
      <c r="D71" s="36" t="str">
        <f t="shared" si="5"/>
        <v>Spotfin chub
(Erimonax monachus)</v>
      </c>
      <c r="E71" s="36" t="s">
        <v>222</v>
      </c>
      <c r="F71" s="40" t="s">
        <v>260</v>
      </c>
      <c r="G71" s="36" t="s">
        <v>261</v>
      </c>
    </row>
    <row r="72" spans="1:8" ht="122.4" x14ac:dyDescent="0.2">
      <c r="A72" s="34" t="s">
        <v>208</v>
      </c>
      <c r="B72" s="35" t="str">
        <f t="shared" si="4"/>
        <v>(Microhexura montivaga)</v>
      </c>
      <c r="C72" s="38" t="s">
        <v>209</v>
      </c>
      <c r="D72" s="36" t="str">
        <f t="shared" si="5"/>
        <v>Spruce-fir moss spider
(Microhexura montivaga)</v>
      </c>
      <c r="E72" s="34" t="s">
        <v>8</v>
      </c>
      <c r="F72" s="40" t="s">
        <v>341</v>
      </c>
      <c r="G72" s="39" t="s">
        <v>342</v>
      </c>
    </row>
    <row r="73" spans="1:8" ht="81.599999999999994" x14ac:dyDescent="0.2">
      <c r="A73" s="34" t="s">
        <v>93</v>
      </c>
      <c r="B73" s="35" t="str">
        <f t="shared" si="4"/>
        <v>(Helonias bullata)</v>
      </c>
      <c r="C73" s="38" t="s">
        <v>94</v>
      </c>
      <c r="D73" s="36" t="str">
        <f t="shared" si="5"/>
        <v>Swamp pink
(Helonias bullata)</v>
      </c>
      <c r="E73" s="34" t="s">
        <v>26</v>
      </c>
      <c r="F73" s="40" t="s">
        <v>372</v>
      </c>
      <c r="G73" s="36" t="s">
        <v>262</v>
      </c>
    </row>
    <row r="74" spans="1:8" ht="30.6" x14ac:dyDescent="0.2">
      <c r="A74" s="34" t="s">
        <v>95</v>
      </c>
      <c r="B74" s="35" t="str">
        <f t="shared" si="4"/>
        <v>(Epioblasma florentina walkeri)</v>
      </c>
      <c r="C74" s="38" t="s">
        <v>177</v>
      </c>
      <c r="D74" s="36" t="str">
        <f t="shared" si="5"/>
        <v>Tan riffleshell
(Epioblasma florentina walkeri)</v>
      </c>
      <c r="E74" s="34" t="s">
        <v>8</v>
      </c>
      <c r="F74" s="41" t="s">
        <v>115</v>
      </c>
      <c r="G74" s="40" t="s">
        <v>343</v>
      </c>
    </row>
    <row r="75" spans="1:8" ht="91.8" x14ac:dyDescent="0.2">
      <c r="A75" s="34" t="s">
        <v>96</v>
      </c>
      <c r="B75" s="35" t="str">
        <f t="shared" si="4"/>
        <v>(Corynorhinus townsendii virginianus)</v>
      </c>
      <c r="C75" s="38" t="s">
        <v>178</v>
      </c>
      <c r="D75" s="36" t="str">
        <f t="shared" si="5"/>
        <v>Virginia big-eared bat
(Corynorhinus townsendii virginianus)</v>
      </c>
      <c r="E75" s="34" t="s">
        <v>8</v>
      </c>
      <c r="F75" s="40" t="s">
        <v>265</v>
      </c>
      <c r="G75" s="36" t="s">
        <v>266</v>
      </c>
      <c r="H75" s="40" t="s">
        <v>377</v>
      </c>
    </row>
    <row r="76" spans="1:8" ht="91.8" x14ac:dyDescent="0.2">
      <c r="A76" s="34" t="s">
        <v>97</v>
      </c>
      <c r="B76" s="35" t="str">
        <f t="shared" si="4"/>
        <v>(Polygyriscus virginianus)</v>
      </c>
      <c r="C76" s="38" t="s">
        <v>98</v>
      </c>
      <c r="D76" s="36" t="str">
        <f t="shared" si="5"/>
        <v>Virginia fringed mountain snail
(Polygyriscus virginianus)</v>
      </c>
      <c r="E76" s="34" t="s">
        <v>8</v>
      </c>
      <c r="F76" s="40" t="s">
        <v>267</v>
      </c>
      <c r="G76" s="36" t="s">
        <v>268</v>
      </c>
    </row>
    <row r="77" spans="1:8" ht="71.400000000000006" x14ac:dyDescent="0.2">
      <c r="A77" s="34" t="s">
        <v>99</v>
      </c>
      <c r="B77" s="35" t="str">
        <f t="shared" si="4"/>
        <v>(Betula uber)</v>
      </c>
      <c r="C77" s="38" t="s">
        <v>100</v>
      </c>
      <c r="D77" s="36" t="str">
        <f t="shared" si="5"/>
        <v>Virginia round-leaf birch
(Betula uber)</v>
      </c>
      <c r="E77" s="34" t="s">
        <v>26</v>
      </c>
      <c r="F77" s="40" t="s">
        <v>269</v>
      </c>
      <c r="G77" s="36" t="s">
        <v>270</v>
      </c>
    </row>
    <row r="78" spans="1:8" ht="51" x14ac:dyDescent="0.2">
      <c r="A78" s="34" t="s">
        <v>101</v>
      </c>
      <c r="B78" s="35" t="str">
        <f t="shared" si="4"/>
        <v>(Helenium virginicum)</v>
      </c>
      <c r="C78" s="38" t="s">
        <v>102</v>
      </c>
      <c r="D78" s="36" t="str">
        <f t="shared" si="5"/>
        <v>Virginia Sneezeweed
(Helenium virginicum)</v>
      </c>
      <c r="E78" s="34" t="s">
        <v>26</v>
      </c>
      <c r="F78" s="40" t="s">
        <v>271</v>
      </c>
      <c r="G78" s="36" t="s">
        <v>272</v>
      </c>
    </row>
    <row r="79" spans="1:8" ht="91.8" x14ac:dyDescent="0.2">
      <c r="A79" s="34" t="s">
        <v>103</v>
      </c>
      <c r="B79" s="35" t="str">
        <f t="shared" si="4"/>
        <v>(Spiraea virginiana)</v>
      </c>
      <c r="C79" s="38" t="s">
        <v>104</v>
      </c>
      <c r="D79" s="36" t="str">
        <f t="shared" si="5"/>
        <v>Virginia spiraea
(Spiraea virginiana)</v>
      </c>
      <c r="E79" s="34" t="s">
        <v>26</v>
      </c>
      <c r="F79" s="40" t="s">
        <v>273</v>
      </c>
      <c r="G79" s="36" t="s">
        <v>274</v>
      </c>
    </row>
    <row r="80" spans="1:8" ht="102" x14ac:dyDescent="0.2">
      <c r="A80" s="34" t="s">
        <v>216</v>
      </c>
      <c r="B80" s="35" t="str">
        <f t="shared" si="4"/>
        <v>(Platanthera integrilabia)</v>
      </c>
      <c r="C80" s="38" t="s">
        <v>217</v>
      </c>
      <c r="D80" s="36" t="str">
        <f t="shared" si="5"/>
        <v>White fringeless orchid
(Platanthera integrilabia)</v>
      </c>
      <c r="E80" s="34" t="s">
        <v>218</v>
      </c>
      <c r="F80" s="39" t="s">
        <v>344</v>
      </c>
      <c r="G80" s="40" t="s">
        <v>345</v>
      </c>
    </row>
    <row r="81" spans="1:7" ht="71.400000000000006" x14ac:dyDescent="0.2">
      <c r="A81" s="34" t="s">
        <v>105</v>
      </c>
      <c r="B81" s="35" t="str">
        <f t="shared" si="4"/>
        <v>(Noturus flavipinnis)</v>
      </c>
      <c r="C81" s="38" t="s">
        <v>106</v>
      </c>
      <c r="D81" s="36" t="str">
        <f t="shared" si="5"/>
        <v>Yellowfin madtom
(Noturus flavipinnis)</v>
      </c>
      <c r="E81" s="36" t="s">
        <v>222</v>
      </c>
      <c r="F81" s="40" t="s">
        <v>275</v>
      </c>
      <c r="G81" s="36" t="s">
        <v>276</v>
      </c>
    </row>
    <row r="82" spans="1:7" x14ac:dyDescent="0.2">
      <c r="A82" s="32"/>
      <c r="B82" s="42"/>
      <c r="C82" s="42"/>
      <c r="D82" s="32"/>
      <c r="E82" s="32"/>
      <c r="F82" s="32"/>
      <c r="G82" s="32"/>
    </row>
  </sheetData>
  <sheetProtection password="CC82" sheet="1" objects="1" scenarios="1"/>
  <phoneticPr fontId="0" type="noConversion"/>
  <hyperlinks>
    <hyperlink ref="G4" r:id="rId1" display="http://www.fws.gov/raleigh/species/es_american_chaffseed.html (FWS Species Profile accessed September 25, 2014_"/>
  </hyperlinks>
  <pageMargins left="0.25" right="0.25" top="0.75" bottom="0.75" header="0.3" footer="0.3"/>
  <pageSetup orientation="landscape" r:id="rId2"/>
  <headerFooter>
    <oddHeader>&amp;L&amp;"Arial,Bold"&amp;18Species Conclusions Table</oddHeader>
    <oddFooter>&amp;R&amp;8&amp;F revised 1/29/2015&amp;11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election activeCell="C40" sqref="C40"/>
    </sheetView>
  </sheetViews>
  <sheetFormatPr defaultRowHeight="14.4" x14ac:dyDescent="0.3"/>
  <cols>
    <col min="1" max="1" width="17" style="45" bestFit="1" customWidth="1"/>
    <col min="2" max="2" width="8.88671875" style="45"/>
    <col min="3" max="3" width="35.33203125" style="45" bestFit="1" customWidth="1"/>
    <col min="4" max="4" width="18.21875" style="45" bestFit="1" customWidth="1"/>
    <col min="5" max="16384" width="8.88671875" style="45"/>
  </cols>
  <sheetData>
    <row r="1" spans="1:4" x14ac:dyDescent="0.3">
      <c r="A1" s="53" t="s">
        <v>138</v>
      </c>
      <c r="B1" s="53"/>
      <c r="C1" s="53" t="s">
        <v>1</v>
      </c>
      <c r="D1" s="53" t="s">
        <v>159</v>
      </c>
    </row>
    <row r="2" spans="1:4" x14ac:dyDescent="0.3">
      <c r="A2" s="45" t="s">
        <v>136</v>
      </c>
      <c r="C2" s="45" t="s">
        <v>146</v>
      </c>
      <c r="D2" s="45" t="s">
        <v>129</v>
      </c>
    </row>
    <row r="3" spans="1:4" x14ac:dyDescent="0.3">
      <c r="A3" s="45" t="s">
        <v>140</v>
      </c>
      <c r="B3" s="45" t="str">
        <f>"("&amp;C3&amp;")"</f>
        <v>(Mussel and/or fish critical habitat present)</v>
      </c>
      <c r="C3" s="45" t="s">
        <v>147</v>
      </c>
      <c r="D3" s="45" t="s">
        <v>131</v>
      </c>
    </row>
    <row r="4" spans="1:4" x14ac:dyDescent="0.3">
      <c r="A4" s="45" t="s">
        <v>382</v>
      </c>
    </row>
    <row r="5" spans="1:4" x14ac:dyDescent="0.3">
      <c r="A5" s="45" t="s">
        <v>141</v>
      </c>
    </row>
    <row r="6" spans="1:4" x14ac:dyDescent="0.3">
      <c r="A6" s="45" t="s">
        <v>142</v>
      </c>
    </row>
    <row r="7" spans="1:4" x14ac:dyDescent="0.3">
      <c r="A7" s="45" t="s">
        <v>143</v>
      </c>
    </row>
    <row r="8" spans="1:4" x14ac:dyDescent="0.3">
      <c r="A8" s="45" t="s">
        <v>144</v>
      </c>
    </row>
    <row r="9" spans="1:4" x14ac:dyDescent="0.3">
      <c r="A9" s="45" t="s">
        <v>145</v>
      </c>
    </row>
    <row r="33" spans="1:5" x14ac:dyDescent="0.3">
      <c r="A33" s="54"/>
      <c r="B33" s="54"/>
      <c r="C33" s="54"/>
      <c r="D33" s="54"/>
      <c r="E33" s="54"/>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32"/>
  <sheetViews>
    <sheetView view="pageLayout" zoomScaleNormal="100" workbookViewId="0">
      <selection activeCell="B2" sqref="B2"/>
    </sheetView>
  </sheetViews>
  <sheetFormatPr defaultRowHeight="14.4" outlineLevelCol="1" x14ac:dyDescent="0.3"/>
  <cols>
    <col min="1" max="1" width="47.6640625" style="45" customWidth="1"/>
    <col min="2" max="2" width="70.33203125" style="45" bestFit="1" customWidth="1"/>
    <col min="3" max="3" width="8.88671875" style="45"/>
    <col min="4" max="4" width="49.33203125" style="45" bestFit="1" customWidth="1" outlineLevel="1"/>
    <col min="5" max="5" width="31.109375" style="45" bestFit="1" customWidth="1" outlineLevel="1"/>
    <col min="6" max="6" width="8.88671875" style="45"/>
    <col min="7" max="7" width="49.33203125" style="45" bestFit="1" customWidth="1" outlineLevel="1"/>
    <col min="8" max="8" width="31.109375" style="45" bestFit="1" customWidth="1" outlineLevel="1"/>
    <col min="9" max="16384" width="8.88671875" style="45"/>
  </cols>
  <sheetData>
    <row r="1" spans="1:8" x14ac:dyDescent="0.3">
      <c r="A1" s="44" t="s">
        <v>123</v>
      </c>
      <c r="B1" s="44" t="s">
        <v>132</v>
      </c>
      <c r="D1" s="44" t="s">
        <v>123</v>
      </c>
      <c r="E1" s="44" t="s">
        <v>134</v>
      </c>
      <c r="G1" s="44" t="s">
        <v>123</v>
      </c>
      <c r="H1" s="44" t="s">
        <v>134</v>
      </c>
    </row>
    <row r="2" spans="1:8" x14ac:dyDescent="0.3">
      <c r="A2" s="46" t="s">
        <v>136</v>
      </c>
      <c r="B2" s="46" t="s">
        <v>136</v>
      </c>
      <c r="D2" s="47" t="s">
        <v>133</v>
      </c>
      <c r="E2" s="47" t="s">
        <v>135</v>
      </c>
      <c r="G2" s="47" t="s">
        <v>137</v>
      </c>
      <c r="H2" s="47" t="s">
        <v>135</v>
      </c>
    </row>
    <row r="3" spans="1:8" x14ac:dyDescent="0.3">
      <c r="A3" s="63" t="s">
        <v>404</v>
      </c>
      <c r="B3" s="63" t="s">
        <v>397</v>
      </c>
      <c r="D3" s="47" t="s">
        <v>393</v>
      </c>
      <c r="E3" s="47" t="s">
        <v>394</v>
      </c>
      <c r="G3" s="47" t="s">
        <v>395</v>
      </c>
      <c r="H3" s="47" t="s">
        <v>394</v>
      </c>
    </row>
    <row r="4" spans="1:8" x14ac:dyDescent="0.3">
      <c r="A4" s="64" t="s">
        <v>405</v>
      </c>
      <c r="B4" s="63" t="s">
        <v>130</v>
      </c>
    </row>
    <row r="5" spans="1:8" x14ac:dyDescent="0.3">
      <c r="A5" s="65" t="s">
        <v>406</v>
      </c>
      <c r="B5" s="63" t="s">
        <v>397</v>
      </c>
    </row>
    <row r="6" spans="1:8" x14ac:dyDescent="0.3">
      <c r="A6" s="47" t="s">
        <v>124</v>
      </c>
      <c r="B6" s="47" t="s">
        <v>129</v>
      </c>
    </row>
    <row r="7" spans="1:8" x14ac:dyDescent="0.3">
      <c r="A7" s="47" t="s">
        <v>396</v>
      </c>
      <c r="B7" s="47" t="s">
        <v>129</v>
      </c>
    </row>
    <row r="8" spans="1:8" x14ac:dyDescent="0.3">
      <c r="A8" s="47" t="s">
        <v>146</v>
      </c>
      <c r="B8" s="47" t="s">
        <v>129</v>
      </c>
    </row>
    <row r="9" spans="1:8" x14ac:dyDescent="0.3">
      <c r="A9" s="47" t="s">
        <v>125</v>
      </c>
      <c r="B9" s="47" t="s">
        <v>130</v>
      </c>
    </row>
    <row r="10" spans="1:8" x14ac:dyDescent="0.3">
      <c r="A10" s="47" t="s">
        <v>126</v>
      </c>
      <c r="B10" s="47" t="s">
        <v>397</v>
      </c>
    </row>
    <row r="11" spans="1:8" x14ac:dyDescent="0.3">
      <c r="A11" s="47" t="s">
        <v>127</v>
      </c>
      <c r="B11" s="47" t="s">
        <v>397</v>
      </c>
    </row>
    <row r="12" spans="1:8" x14ac:dyDescent="0.3">
      <c r="A12" s="47" t="s">
        <v>128</v>
      </c>
      <c r="B12" s="47" t="s">
        <v>131</v>
      </c>
    </row>
    <row r="13" spans="1:8" x14ac:dyDescent="0.3">
      <c r="A13" s="47" t="s">
        <v>383</v>
      </c>
      <c r="B13" s="47" t="s">
        <v>384</v>
      </c>
    </row>
    <row r="32" spans="1:5" x14ac:dyDescent="0.3">
      <c r="A32" s="54"/>
      <c r="B32" s="54"/>
      <c r="C32" s="54"/>
      <c r="D32" s="54"/>
      <c r="E32" s="54"/>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C40" sqref="C40"/>
    </sheetView>
  </sheetViews>
  <sheetFormatPr defaultRowHeight="14.4" x14ac:dyDescent="0.3"/>
  <cols>
    <col min="1" max="1" width="16.88671875" style="45" bestFit="1" customWidth="1"/>
    <col min="2" max="2" width="29.109375" style="45" bestFit="1" customWidth="1"/>
    <col min="3" max="3" width="28" style="45" bestFit="1" customWidth="1"/>
    <col min="4" max="4" width="26" style="45" customWidth="1"/>
    <col min="5" max="5" width="15.44140625" style="45" customWidth="1"/>
    <col min="6" max="6" width="49.33203125" style="45" customWidth="1"/>
    <col min="7" max="16384" width="8.88671875" style="45"/>
  </cols>
  <sheetData>
    <row r="1" spans="1:6" ht="37.799999999999997" customHeight="1" x14ac:dyDescent="0.4">
      <c r="A1" s="48" t="s">
        <v>184</v>
      </c>
    </row>
    <row r="2" spans="1:6" ht="43.2" x14ac:dyDescent="0.3">
      <c r="A2" s="45" t="s">
        <v>185</v>
      </c>
      <c r="B2" s="49" t="str">
        <f>"("&amp;C2&amp;")"</f>
        <v>(Acipenser  oxyrinchus oxyrinchus)</v>
      </c>
      <c r="C2" s="45" t="s">
        <v>187</v>
      </c>
      <c r="D2" s="49" t="str">
        <f>A2&amp;CHAR(10)&amp;B2</f>
        <v>Atlantic sturgeon
(Acipenser  oxyrinchus oxyrinchus)</v>
      </c>
      <c r="E2" s="45" t="s">
        <v>8</v>
      </c>
    </row>
    <row r="3" spans="1:6" ht="288" x14ac:dyDescent="0.3">
      <c r="A3" s="50" t="s">
        <v>81</v>
      </c>
      <c r="B3" s="49" t="str">
        <f>"("&amp;C3&amp;")"</f>
        <v>(Acipenser brevirostrum)</v>
      </c>
      <c r="C3" s="51" t="s">
        <v>82</v>
      </c>
      <c r="D3" s="49" t="str">
        <f>A3&amp;CHAR(10)&amp;B3</f>
        <v>Shortnose sturgeon
(Acipenser brevirostrum)</v>
      </c>
      <c r="E3" s="50" t="s">
        <v>8</v>
      </c>
      <c r="F3" s="52" t="s">
        <v>114</v>
      </c>
    </row>
    <row r="4" spans="1:6" x14ac:dyDescent="0.3">
      <c r="A4" s="45" t="s">
        <v>382</v>
      </c>
    </row>
    <row r="33" spans="1:5" x14ac:dyDescent="0.3">
      <c r="A33" s="54"/>
      <c r="B33" s="54"/>
      <c r="C33" s="54"/>
      <c r="D33" s="54"/>
      <c r="E33" s="54"/>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8" sqref="B8:C8"/>
    </sheetView>
  </sheetViews>
  <sheetFormatPr defaultRowHeight="14.4" x14ac:dyDescent="0.3"/>
  <cols>
    <col min="1" max="1" width="2" bestFit="1" customWidth="1"/>
  </cols>
  <sheetData>
    <row r="1" spans="1:10" x14ac:dyDescent="0.3">
      <c r="B1" s="61" t="s">
        <v>390</v>
      </c>
      <c r="C1" s="61"/>
    </row>
    <row r="2" spans="1:10" x14ac:dyDescent="0.3">
      <c r="A2">
        <v>1</v>
      </c>
      <c r="B2" s="88" t="s">
        <v>387</v>
      </c>
      <c r="C2" s="88"/>
      <c r="D2" s="88"/>
      <c r="E2" s="88"/>
      <c r="F2" s="88"/>
      <c r="G2" s="88"/>
      <c r="H2" s="88"/>
      <c r="I2" s="88"/>
      <c r="J2" s="88"/>
    </row>
    <row r="3" spans="1:10" x14ac:dyDescent="0.3">
      <c r="A3">
        <v>2</v>
      </c>
      <c r="B3" s="88" t="s">
        <v>386</v>
      </c>
      <c r="C3" s="88"/>
      <c r="D3" s="88"/>
      <c r="E3" s="88"/>
      <c r="F3" s="88"/>
      <c r="G3" s="88"/>
      <c r="H3" s="88"/>
      <c r="I3" s="88"/>
      <c r="J3" s="88"/>
    </row>
    <row r="4" spans="1:10" x14ac:dyDescent="0.3">
      <c r="A4">
        <v>3</v>
      </c>
      <c r="B4" s="88" t="s">
        <v>391</v>
      </c>
      <c r="C4" s="88"/>
      <c r="D4" s="88"/>
      <c r="E4" s="88"/>
      <c r="F4" s="88"/>
      <c r="G4" s="88"/>
      <c r="H4" s="88"/>
      <c r="I4" s="88"/>
      <c r="J4" s="88"/>
    </row>
    <row r="5" spans="1:10" x14ac:dyDescent="0.3">
      <c r="A5">
        <v>4</v>
      </c>
      <c r="B5" s="88" t="s">
        <v>388</v>
      </c>
      <c r="C5" s="88"/>
      <c r="D5" s="88"/>
      <c r="E5" s="88"/>
      <c r="F5" s="88"/>
      <c r="G5" s="88"/>
      <c r="H5" s="88"/>
      <c r="I5" s="88"/>
      <c r="J5" s="88"/>
    </row>
    <row r="8" spans="1:10" x14ac:dyDescent="0.3">
      <c r="B8" s="61" t="s">
        <v>389</v>
      </c>
      <c r="C8" s="61"/>
    </row>
    <row r="9" spans="1:10" ht="14.4" customHeight="1" x14ac:dyDescent="0.3">
      <c r="A9">
        <v>1</v>
      </c>
      <c r="B9" s="89" t="s">
        <v>392</v>
      </c>
      <c r="C9" s="89"/>
      <c r="D9" s="89"/>
      <c r="E9" s="89"/>
      <c r="F9" s="89"/>
      <c r="G9" s="89"/>
      <c r="H9" s="89"/>
      <c r="I9" s="89"/>
      <c r="J9" s="89"/>
    </row>
    <row r="10" spans="1:10" x14ac:dyDescent="0.3">
      <c r="B10" s="89"/>
      <c r="C10" s="89"/>
      <c r="D10" s="89"/>
      <c r="E10" s="89"/>
      <c r="F10" s="89"/>
      <c r="G10" s="89"/>
      <c r="H10" s="89"/>
      <c r="I10" s="89"/>
      <c r="J10" s="89"/>
    </row>
    <row r="11" spans="1:10" x14ac:dyDescent="0.3">
      <c r="B11" s="89"/>
      <c r="C11" s="89"/>
      <c r="D11" s="89"/>
      <c r="E11" s="89"/>
      <c r="F11" s="89"/>
      <c r="G11" s="89"/>
      <c r="H11" s="89"/>
      <c r="I11" s="89"/>
      <c r="J11" s="89"/>
    </row>
    <row r="12" spans="1:10" x14ac:dyDescent="0.3">
      <c r="B12" s="89"/>
      <c r="C12" s="89"/>
      <c r="D12" s="89"/>
      <c r="E12" s="89"/>
      <c r="F12" s="89"/>
      <c r="G12" s="89"/>
      <c r="H12" s="89"/>
      <c r="I12" s="89"/>
      <c r="J12" s="89"/>
    </row>
    <row r="13" spans="1:10" x14ac:dyDescent="0.3">
      <c r="B13" s="89"/>
      <c r="C13" s="89"/>
      <c r="D13" s="89"/>
      <c r="E13" s="89"/>
      <c r="F13" s="89"/>
      <c r="G13" s="89"/>
      <c r="H13" s="89"/>
      <c r="I13" s="89"/>
      <c r="J13" s="89"/>
    </row>
    <row r="14" spans="1:10" x14ac:dyDescent="0.3">
      <c r="B14" s="89"/>
      <c r="C14" s="89"/>
      <c r="D14" s="89"/>
      <c r="E14" s="89"/>
      <c r="F14" s="89"/>
      <c r="G14" s="89"/>
      <c r="H14" s="89"/>
      <c r="I14" s="89"/>
      <c r="J14" s="89"/>
    </row>
    <row r="15" spans="1:10" x14ac:dyDescent="0.3">
      <c r="B15" s="60"/>
      <c r="C15" s="60"/>
      <c r="D15" s="60"/>
      <c r="E15" s="60"/>
      <c r="F15" s="60"/>
      <c r="G15" s="60"/>
      <c r="H15" s="60"/>
      <c r="I15" s="60"/>
      <c r="J15" s="60"/>
    </row>
    <row r="16" spans="1:10" x14ac:dyDescent="0.3">
      <c r="B16" s="60"/>
      <c r="C16" s="60"/>
      <c r="D16" s="60"/>
      <c r="E16" s="60"/>
      <c r="F16" s="60"/>
      <c r="G16" s="60"/>
      <c r="H16" s="60"/>
      <c r="I16" s="60"/>
      <c r="J16" s="60"/>
    </row>
  </sheetData>
  <mergeCells count="5">
    <mergeCell ref="B2:J2"/>
    <mergeCell ref="B3:J3"/>
    <mergeCell ref="B4:J4"/>
    <mergeCell ref="B5:J5"/>
    <mergeCell ref="B9:J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C69451854DFC1468236DBF5F528A1B8" ma:contentTypeVersion="1" ma:contentTypeDescription="Create a new document." ma:contentTypeScope="" ma:versionID="66b895df58a40c96f7b784167f0165e3">
  <xsd:schema xmlns:xsd="http://www.w3.org/2001/XMLSchema" xmlns:xs="http://www.w3.org/2001/XMLSchema" xmlns:p="http://schemas.microsoft.com/office/2006/metadata/properties" xmlns:ns1="http://schemas.microsoft.com/sharepoint/v3" targetNamespace="http://schemas.microsoft.com/office/2006/metadata/properties" ma:root="true" ma:fieldsID="31d040db06bf51b095390a5fdfce86e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111DDAA1-46A8-44BA-874D-2B5F03A51D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800196-6DFE-4676-A126-A80243DCB2BB}">
  <ds:schemaRefs>
    <ds:schemaRef ds:uri="http://schemas.microsoft.com/sharepoint/v3/contenttype/forms"/>
  </ds:schemaRefs>
</ds:datastoreItem>
</file>

<file path=customXml/itemProps3.xml><?xml version="1.0" encoding="utf-8"?>
<ds:datastoreItem xmlns:ds="http://schemas.openxmlformats.org/officeDocument/2006/customXml" ds:itemID="{0C4746CC-AF82-4D1B-97DA-F8BC2A2C3E27}">
  <ds:schemaRefs>
    <ds:schemaRef ds:uri="http://schemas.microsoft.com/sharepoint/v3"/>
    <ds:schemaRef ds:uri="http://schemas.microsoft.com/office/2006/documentManagement/types"/>
    <ds:schemaRef ds:uri="http://purl.org/dc/elements/1.1/"/>
    <ds:schemaRef ds:uri="http://purl.org/dc/terms/"/>
    <ds:schemaRef ds:uri="http://www.w3.org/XML/1998/namespace"/>
    <ds:schemaRef ds:uri="http://purl.org/dc/dcmitype/"/>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Project Review Steps</vt:lpstr>
      <vt:lpstr>Conclusion Table</vt:lpstr>
      <vt:lpstr>FWS Species</vt:lpstr>
      <vt:lpstr>Critical Habitat</vt:lpstr>
      <vt:lpstr>Conclusion Determination</vt:lpstr>
      <vt:lpstr>NOAA NMFS Species</vt:lpstr>
      <vt:lpstr>Item to Resolve</vt:lpstr>
      <vt:lpstr>Sheet1</vt:lpstr>
      <vt:lpstr>CriticalHabitat</vt:lpstr>
      <vt:lpstr>DropdownList</vt:lpstr>
      <vt:lpstr>DropList</vt:lpstr>
      <vt:lpstr>EADConclusions</vt:lpstr>
      <vt:lpstr>Eagle_Concentration</vt:lpstr>
      <vt:lpstr>Eagle_Nests</vt:lpstr>
      <vt:lpstr>EagleConcentration</vt:lpstr>
      <vt:lpstr>EagleNests</vt:lpstr>
      <vt:lpstr>HabitatAsses</vt:lpstr>
      <vt:lpstr>'FWS Species'!OLE_LINK6</vt:lpstr>
      <vt:lpstr>'Conclusion Table'!Print_Titles</vt:lpstr>
      <vt:lpstr>ResourceList</vt:lpstr>
      <vt:lpstr>Resources</vt:lpstr>
      <vt:lpstr>Section7Conclusions</vt:lpstr>
      <vt:lpstr>SpeciesList</vt:lpstr>
    </vt:vector>
  </TitlesOfParts>
  <Company>USACE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E4REGS9F</dc:creator>
  <cp:lastModifiedBy>AGM</cp:lastModifiedBy>
  <cp:lastPrinted>2014-09-29T18:46:30Z</cp:lastPrinted>
  <dcterms:created xsi:type="dcterms:W3CDTF">2012-02-14T13:17:51Z</dcterms:created>
  <dcterms:modified xsi:type="dcterms:W3CDTF">2017-11-15T15:03:49Z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0x0101007C69451854DFC1468236DBF5F528A1B8</vt:lpwstr>
  </property>
</Properties>
</file>